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<sst xmlns="http://schemas.openxmlformats.org/spreadsheetml/2006/main" count="18" uniqueCount="18">
  <si>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期數</t>
  </si>
  <si>
    <t>供款</t>
  </si>
  <si>
    <t>還款</t>
  </si>
  <si>
    <t>利息</t>
  </si>
  <si>
    <t>累積還款</t>
  </si>
  <si>
    <t>累積利息</t>
  </si>
  <si>
    <t>利率</t>
  </si>
  <si>
    <t>樓價：</t>
  </si>
  <si>
    <t>按揭比例：</t>
  </si>
  <si>
    <t>貸款：</t>
  </si>
  <si>
    <t>期數：</t>
  </si>
  <si>
    <t>利率：</t>
  </si>
  <si>
    <t>首期：</t>
  </si>
  <si>
    <t>尚欠</t>
  </si>
  <si>
    <t>計算結果</t>
  </si>
  <si>
    <t>資料輸入</t>
  </si>
  <si>
    <r>
      <t>供款年期</t>
    </r>
    <r>
      <rPr>
        <sz val="12"/>
        <rFont val="Arial"/>
        <family val="2"/>
      </rPr>
      <t xml:space="preserve"> :</t>
    </r>
  </si>
  <si>
    <t>按揭還款表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</si>
</sst>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%"/>
    <numFmt numFmtId="185" formatCode="0.00_ "/>
    <numFmt numFmtId="186" formatCode="&quot;HK$&quot;#,##0.00;[Red]\-&quot;HK$&quot;#,##0.00"/>
    <numFmt numFmtId="187" formatCode="&quot;HK$&quot;#,##0.0;[Red]\-&quot;HK$&quot;#,##0.0"/>
    <numFmt numFmtId="188" formatCode="&quot;HK$&quot;#,##0;[Red]\-&quot;HK$&quot;#,##0"/>
    <numFmt numFmtId="189" formatCode="[$$-404]#,##0.00;[Red]\-[$$-404]#,##0.00"/>
    <numFmt numFmtId="190" formatCode="[$$-404]#,##0.00_);[Red]\([$$-404]#,##0.00\)"/>
    <numFmt numFmtId="191" formatCode="[$$-404]#,##0.0_);[Red]\([$$-404]#,##0.0\)"/>
    <numFmt numFmtId="192" formatCode="[$$-404]#,##0_);[Red]\([$$-404]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10"/>
      <name val="新細明體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2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0" fontId="4" fillId="2" borderId="1" xfId="17" applyNumberFormat="1" applyFont="1" applyFill="1" applyBorder="1" applyAlignment="1">
      <alignment vertical="center"/>
    </xf>
    <xf numFmtId="9" fontId="4" fillId="2" borderId="1" xfId="17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92" fontId="4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vertical="center"/>
    </xf>
    <xf numFmtId="10" fontId="4" fillId="3" borderId="2" xfId="17" applyNumberFormat="1" applyFont="1" applyFill="1" applyBorder="1" applyAlignment="1">
      <alignment vertical="center"/>
    </xf>
    <xf numFmtId="192" fontId="6" fillId="3" borderId="2" xfId="0" applyNumberFormat="1" applyFont="1" applyFill="1" applyBorder="1" applyAlignment="1">
      <alignment vertical="center"/>
    </xf>
    <xf numFmtId="192" fontId="4" fillId="3" borderId="2" xfId="0" applyNumberFormat="1" applyFont="1" applyFill="1" applyBorder="1" applyAlignment="1">
      <alignment vertical="center"/>
    </xf>
    <xf numFmtId="10" fontId="4" fillId="0" borderId="0" xfId="17" applyNumberFormat="1" applyFont="1" applyAlignment="1">
      <alignment vertical="center"/>
    </xf>
    <xf numFmtId="190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7"/>
  <sheetViews>
    <sheetView tabSelected="1" workbookViewId="0" topLeftCell="A1">
      <pane ySplit="14" topLeftCell="BM15" activePane="bottomLeft" state="frozen"/>
      <selection pane="topLeft" activeCell="A1" sqref="A1"/>
      <selection pane="bottomLeft" activeCell="F10" sqref="F10"/>
    </sheetView>
  </sheetViews>
  <sheetFormatPr defaultColWidth="9.00390625" defaultRowHeight="16.5"/>
  <cols>
    <col min="1" max="1" width="9.00390625" style="3" customWidth="1"/>
    <col min="2" max="2" width="11.625" style="3" bestFit="1" customWidth="1"/>
    <col min="3" max="3" width="11.50390625" style="3" bestFit="1" customWidth="1"/>
    <col min="4" max="4" width="10.375" style="3" bestFit="1" customWidth="1"/>
    <col min="5" max="5" width="12.875" style="3" bestFit="1" customWidth="1"/>
    <col min="6" max="6" width="10.375" style="3" bestFit="1" customWidth="1"/>
    <col min="7" max="7" width="14.25390625" style="3" customWidth="1"/>
    <col min="8" max="8" width="12.50390625" style="3" bestFit="1" customWidth="1"/>
    <col min="9" max="9" width="16.375" style="3" customWidth="1"/>
    <col min="10" max="10" width="9.125" style="3" customWidth="1"/>
    <col min="11" max="11" width="11.25390625" style="3" bestFit="1" customWidth="1"/>
    <col min="12" max="12" width="4.50390625" style="3" bestFit="1" customWidth="1"/>
    <col min="13" max="16384" width="9.00390625" style="3" customWidth="1"/>
  </cols>
  <sheetData>
    <row r="1" ht="16.5">
      <c r="B1" s="18" t="s">
        <v>17</v>
      </c>
    </row>
    <row r="3" ht="15">
      <c r="B3" s="2" t="s">
        <v>15</v>
      </c>
    </row>
    <row r="4" ht="15.75" thickBot="1"/>
    <row r="5" spans="2:7" ht="17.25" thickBot="1">
      <c r="B5" s="4" t="s">
        <v>7</v>
      </c>
      <c r="C5" s="5">
        <v>3000000</v>
      </c>
      <c r="D5" s="4" t="s">
        <v>16</v>
      </c>
      <c r="E5" s="6">
        <v>10</v>
      </c>
      <c r="F5" s="4" t="s">
        <v>9</v>
      </c>
      <c r="G5" s="5">
        <f>C5*E6</f>
        <v>2100000</v>
      </c>
    </row>
    <row r="6" spans="2:5" ht="17.25" thickBot="1">
      <c r="B6" s="4" t="s">
        <v>11</v>
      </c>
      <c r="C6" s="7">
        <v>0.07</v>
      </c>
      <c r="D6" s="4" t="s">
        <v>8</v>
      </c>
      <c r="E6" s="8">
        <v>0.7</v>
      </c>
    </row>
    <row r="9" spans="2:5" ht="15">
      <c r="B9" s="2" t="s">
        <v>14</v>
      </c>
      <c r="C9" s="9"/>
      <c r="D9" s="9"/>
      <c r="E9" s="9"/>
    </row>
    <row r="10" spans="2:5" ht="15">
      <c r="B10" s="10"/>
      <c r="C10" s="9"/>
      <c r="D10" s="9"/>
      <c r="E10" s="9"/>
    </row>
    <row r="11" spans="2:5" ht="16.5">
      <c r="B11" s="4" t="s">
        <v>10</v>
      </c>
      <c r="C11" s="3">
        <f>E5*12</f>
        <v>120</v>
      </c>
      <c r="D11" s="9"/>
      <c r="E11" s="9"/>
    </row>
    <row r="12" spans="2:3" ht="16.5">
      <c r="B12" s="4" t="s">
        <v>12</v>
      </c>
      <c r="C12" s="11">
        <f>C5-G5</f>
        <v>900000</v>
      </c>
    </row>
    <row r="14" spans="2:9" s="9" customFormat="1" ht="16.5">
      <c r="B14" s="1" t="s">
        <v>0</v>
      </c>
      <c r="C14" s="1" t="s">
        <v>6</v>
      </c>
      <c r="D14" s="1" t="s">
        <v>1</v>
      </c>
      <c r="E14" s="1" t="s">
        <v>2</v>
      </c>
      <c r="F14" s="1" t="s">
        <v>3</v>
      </c>
      <c r="G14" s="1" t="s">
        <v>4</v>
      </c>
      <c r="H14" s="1" t="s">
        <v>5</v>
      </c>
      <c r="I14" s="1" t="s">
        <v>13</v>
      </c>
    </row>
    <row r="15" spans="2:9" ht="15.75">
      <c r="B15" s="12">
        <v>1</v>
      </c>
      <c r="C15" s="13">
        <f>$C$6</f>
        <v>0.07</v>
      </c>
      <c r="D15" s="14">
        <f>-PMT(C15/12,$C$11,$G$5)</f>
        <v>24382.780635911004</v>
      </c>
      <c r="E15" s="15">
        <f>-PPMT(C15/12,B15,$C$11,$G$5)</f>
        <v>12132.780635911004</v>
      </c>
      <c r="F15" s="15">
        <f>-IPMT(C15/12,B15,$C$11,$G$5)</f>
        <v>12250</v>
      </c>
      <c r="G15" s="15">
        <f>E15</f>
        <v>12132.780635911004</v>
      </c>
      <c r="H15" s="15">
        <f>F15</f>
        <v>12250</v>
      </c>
      <c r="I15" s="15">
        <f>G5-E15</f>
        <v>2087867.219364089</v>
      </c>
    </row>
    <row r="16" spans="2:9" ht="15.75">
      <c r="B16" s="12">
        <v>2</v>
      </c>
      <c r="C16" s="13">
        <f aca="true" t="shared" si="0" ref="C16:C79">$C$6</f>
        <v>0.07</v>
      </c>
      <c r="D16" s="14">
        <f>-PMT(C16/12,$C$11,$G$5)</f>
        <v>24382.780635911004</v>
      </c>
      <c r="E16" s="15">
        <f>-PPMT(C16/12,B16,$C$11,$G$5)</f>
        <v>12203.555189620483</v>
      </c>
      <c r="F16" s="15">
        <f>-IPMT(C16/12,B16,$C$11,$G$5)</f>
        <v>12179.22544629052</v>
      </c>
      <c r="G16" s="15">
        <f>G15+E16</f>
        <v>24336.33582553149</v>
      </c>
      <c r="H16" s="15">
        <f>H15+F16</f>
        <v>24429.22544629052</v>
      </c>
      <c r="I16" s="15">
        <f>I15-E16</f>
        <v>2075663.6641744685</v>
      </c>
    </row>
    <row r="17" spans="2:9" ht="15.75">
      <c r="B17" s="12">
        <v>3</v>
      </c>
      <c r="C17" s="13">
        <f t="shared" si="0"/>
        <v>0.07</v>
      </c>
      <c r="D17" s="14">
        <f>-PMT(C17/12,$C$11,$G$5)</f>
        <v>24382.780635911004</v>
      </c>
      <c r="E17" s="15">
        <f>-PPMT(C17/12,B17,$C$11,$G$5)</f>
        <v>12274.742594893269</v>
      </c>
      <c r="F17" s="15">
        <f>-IPMT(C17/12,B17,$C$11,$G$5)</f>
        <v>12108.038041017735</v>
      </c>
      <c r="G17" s="15">
        <f aca="true" t="shared" si="1" ref="G17:G28">G16+E17</f>
        <v>36611.07842042476</v>
      </c>
      <c r="H17" s="15">
        <f aca="true" t="shared" si="2" ref="H17:H28">H16+F17</f>
        <v>36537.26348730826</v>
      </c>
      <c r="I17" s="15">
        <f aca="true" t="shared" si="3" ref="I17:I80">I16-E17</f>
        <v>2063388.9215795752</v>
      </c>
    </row>
    <row r="18" spans="2:9" ht="15.75">
      <c r="B18" s="12">
        <v>4</v>
      </c>
      <c r="C18" s="13">
        <f t="shared" si="0"/>
        <v>0.07</v>
      </c>
      <c r="D18" s="14">
        <f>-PMT(C18/12,$C$11,$G$5)</f>
        <v>24382.780635911004</v>
      </c>
      <c r="E18" s="15">
        <f>-PPMT(C18/12,B18,$C$11,$G$5)</f>
        <v>12346.34526003015</v>
      </c>
      <c r="F18" s="15">
        <f>-IPMT(C18/12,B18,$C$11,$G$5)</f>
        <v>12036.435375880854</v>
      </c>
      <c r="G18" s="15">
        <f t="shared" si="1"/>
        <v>48957.423680454915</v>
      </c>
      <c r="H18" s="15">
        <f t="shared" si="2"/>
        <v>48573.698863189114</v>
      </c>
      <c r="I18" s="15">
        <f t="shared" si="3"/>
        <v>2051042.576319545</v>
      </c>
    </row>
    <row r="19" spans="2:9" ht="15.75">
      <c r="B19" s="12">
        <v>5</v>
      </c>
      <c r="C19" s="13">
        <f t="shared" si="0"/>
        <v>0.07</v>
      </c>
      <c r="D19" s="14">
        <f>-PMT(C19/12,$C$11,$G$5)</f>
        <v>24382.780635911004</v>
      </c>
      <c r="E19" s="15">
        <f>-PPMT(C19/12,B19,$C$11,$G$5)</f>
        <v>12418.365607380323</v>
      </c>
      <c r="F19" s="15">
        <f>-IPMT(C19/12,B19,$C$11,$G$5)</f>
        <v>11964.41502853068</v>
      </c>
      <c r="G19" s="15">
        <f t="shared" si="1"/>
        <v>61375.789287835236</v>
      </c>
      <c r="H19" s="15">
        <f t="shared" si="2"/>
        <v>60538.1138917198</v>
      </c>
      <c r="I19" s="15">
        <f t="shared" si="3"/>
        <v>2038624.2107121646</v>
      </c>
    </row>
    <row r="20" spans="2:9" ht="15.75">
      <c r="B20" s="12">
        <v>6</v>
      </c>
      <c r="C20" s="13">
        <f t="shared" si="0"/>
        <v>0.07</v>
      </c>
      <c r="D20" s="14">
        <f>-PMT(C20/12,$C$11,$G$5)</f>
        <v>24382.780635911004</v>
      </c>
      <c r="E20" s="15">
        <f>-PPMT(C20/12,B20,$C$11,$G$5)</f>
        <v>12490.806073423377</v>
      </c>
      <c r="F20" s="15">
        <f>-IPMT(C20/12,B20,$C$11,$G$5)</f>
        <v>11891.974562487627</v>
      </c>
      <c r="G20" s="15">
        <f t="shared" si="1"/>
        <v>73866.59536125862</v>
      </c>
      <c r="H20" s="15">
        <f t="shared" si="2"/>
        <v>72430.08845420742</v>
      </c>
      <c r="I20" s="15">
        <f t="shared" si="3"/>
        <v>2026133.4046387412</v>
      </c>
    </row>
    <row r="21" spans="2:9" ht="15.75">
      <c r="B21" s="12">
        <v>7</v>
      </c>
      <c r="C21" s="13">
        <f t="shared" si="0"/>
        <v>0.07</v>
      </c>
      <c r="D21" s="14">
        <f>-PMT(C21/12,$C$11,$G$5)</f>
        <v>24382.780635911004</v>
      </c>
      <c r="E21" s="15">
        <f>-PPMT(C21/12,B21,$C$11,$G$5)</f>
        <v>12563.66910885168</v>
      </c>
      <c r="F21" s="15">
        <f>-IPMT(C21/12,B21,$C$11,$G$5)</f>
        <v>11819.111527059324</v>
      </c>
      <c r="G21" s="15">
        <f t="shared" si="1"/>
        <v>86430.2644701103</v>
      </c>
      <c r="H21" s="15">
        <f t="shared" si="2"/>
        <v>84249.19998126675</v>
      </c>
      <c r="I21" s="15">
        <f t="shared" si="3"/>
        <v>2013569.7355298896</v>
      </c>
    </row>
    <row r="22" spans="2:9" ht="15.75">
      <c r="B22" s="12">
        <v>8</v>
      </c>
      <c r="C22" s="13">
        <f t="shared" si="0"/>
        <v>0.07</v>
      </c>
      <c r="D22" s="14">
        <f>-PMT(C22/12,$C$11,$G$5)</f>
        <v>24382.780635911004</v>
      </c>
      <c r="E22" s="15">
        <f>-PPMT(C22/12,B22,$C$11,$G$5)</f>
        <v>12636.957178653316</v>
      </c>
      <c r="F22" s="15">
        <f>-IPMT(C22/12,B22,$C$11,$G$5)</f>
        <v>11745.823457257688</v>
      </c>
      <c r="G22" s="15">
        <f t="shared" si="1"/>
        <v>99067.22164876362</v>
      </c>
      <c r="H22" s="15">
        <f t="shared" si="2"/>
        <v>95995.02343852444</v>
      </c>
      <c r="I22" s="15">
        <f t="shared" si="3"/>
        <v>2000932.7783512364</v>
      </c>
    </row>
    <row r="23" spans="2:9" ht="15.75">
      <c r="B23" s="12">
        <v>9</v>
      </c>
      <c r="C23" s="13">
        <f t="shared" si="0"/>
        <v>0.07</v>
      </c>
      <c r="D23" s="14">
        <f>-PMT(C23/12,$C$11,$G$5)</f>
        <v>24382.780635911004</v>
      </c>
      <c r="E23" s="15">
        <f>-PPMT(C23/12,B23,$C$11,$G$5)</f>
        <v>12710.67276219546</v>
      </c>
      <c r="F23" s="15">
        <f>-IPMT(C23/12,B23,$C$11,$G$5)</f>
        <v>11672.107873715544</v>
      </c>
      <c r="G23" s="15">
        <f t="shared" si="1"/>
        <v>111777.89441095908</v>
      </c>
      <c r="H23" s="15">
        <f t="shared" si="2"/>
        <v>107667.13131223999</v>
      </c>
      <c r="I23" s="15">
        <f t="shared" si="3"/>
        <v>1988222.105589041</v>
      </c>
    </row>
    <row r="24" spans="2:9" ht="15.75">
      <c r="B24" s="12">
        <v>10</v>
      </c>
      <c r="C24" s="13">
        <f t="shared" si="0"/>
        <v>0.07</v>
      </c>
      <c r="D24" s="14">
        <f>-PMT(C24/12,$C$11,$G$5)</f>
        <v>24382.780635911004</v>
      </c>
      <c r="E24" s="15">
        <f>-PPMT(C24/12,B24,$C$11,$G$5)</f>
        <v>12784.818353308267</v>
      </c>
      <c r="F24" s="15">
        <f>-IPMT(C24/12,B24,$C$11,$G$5)</f>
        <v>11597.962282602737</v>
      </c>
      <c r="G24" s="15">
        <f t="shared" si="1"/>
        <v>124562.71276426734</v>
      </c>
      <c r="H24" s="15">
        <f t="shared" si="2"/>
        <v>119265.09359484272</v>
      </c>
      <c r="I24" s="15">
        <f t="shared" si="3"/>
        <v>1975437.2872357327</v>
      </c>
    </row>
    <row r="25" spans="2:9" ht="15.75">
      <c r="B25" s="12">
        <v>11</v>
      </c>
      <c r="C25" s="13">
        <f t="shared" si="0"/>
        <v>0.07</v>
      </c>
      <c r="D25" s="14">
        <f>-PMT(C25/12,$C$11,$G$5)</f>
        <v>24382.780635911004</v>
      </c>
      <c r="E25" s="15">
        <f>-PPMT(C25/12,B25,$C$11,$G$5)</f>
        <v>12859.396460369231</v>
      </c>
      <c r="F25" s="15">
        <f>-IPMT(C25/12,B25,$C$11,$G$5)</f>
        <v>11523.384175541772</v>
      </c>
      <c r="G25" s="15">
        <f t="shared" si="1"/>
        <v>137422.10922463657</v>
      </c>
      <c r="H25" s="15">
        <f t="shared" si="2"/>
        <v>130788.47777038449</v>
      </c>
      <c r="I25" s="15">
        <f t="shared" si="3"/>
        <v>1962577.8907753634</v>
      </c>
    </row>
    <row r="26" spans="2:9" ht="15.75">
      <c r="B26" s="12">
        <v>12</v>
      </c>
      <c r="C26" s="13">
        <f t="shared" si="0"/>
        <v>0.07</v>
      </c>
      <c r="D26" s="14">
        <f>-PMT(C26/12,$C$11,$G$5)</f>
        <v>24382.780635911004</v>
      </c>
      <c r="E26" s="15">
        <f>-PPMT(C26/12,B26,$C$11,$G$5)</f>
        <v>12934.409606388053</v>
      </c>
      <c r="F26" s="15">
        <f>-IPMT(C26/12,B26,$C$11,$G$5)</f>
        <v>11448.37102952295</v>
      </c>
      <c r="G26" s="15">
        <f t="shared" si="1"/>
        <v>150356.51883102462</v>
      </c>
      <c r="H26" s="15">
        <f t="shared" si="2"/>
        <v>142236.84879990743</v>
      </c>
      <c r="I26" s="15">
        <f t="shared" si="3"/>
        <v>1949643.4811689754</v>
      </c>
    </row>
    <row r="27" spans="2:9" ht="15.75">
      <c r="B27" s="12">
        <v>13</v>
      </c>
      <c r="C27" s="13">
        <f t="shared" si="0"/>
        <v>0.07</v>
      </c>
      <c r="D27" s="14">
        <f>-PMT(C27/12,$C$11,$G$5)</f>
        <v>24382.780635911004</v>
      </c>
      <c r="E27" s="15">
        <f>-PPMT(C27/12,B27,$C$11,$G$5)</f>
        <v>13009.860329091984</v>
      </c>
      <c r="F27" s="15">
        <f>-IPMT(C27/12,B27,$C$11,$G$5)</f>
        <v>11372.92030681902</v>
      </c>
      <c r="G27" s="15">
        <f t="shared" si="1"/>
        <v>163366.3791601166</v>
      </c>
      <c r="H27" s="15">
        <f t="shared" si="2"/>
        <v>153609.76910672645</v>
      </c>
      <c r="I27" s="15">
        <f t="shared" si="3"/>
        <v>1936633.6208398833</v>
      </c>
    </row>
    <row r="28" spans="2:9" ht="15.75">
      <c r="B28" s="12">
        <v>14</v>
      </c>
      <c r="C28" s="13">
        <f t="shared" si="0"/>
        <v>0.07</v>
      </c>
      <c r="D28" s="14">
        <f>-PMT(C28/12,$C$11,$G$5)</f>
        <v>24382.780635911004</v>
      </c>
      <c r="E28" s="15">
        <f>-PPMT(C28/12,B28,$C$11,$G$5)</f>
        <v>13085.751181011688</v>
      </c>
      <c r="F28" s="15">
        <f>-IPMT(C28/12,B28,$C$11,$G$5)</f>
        <v>11297.029454899315</v>
      </c>
      <c r="G28" s="15">
        <f t="shared" si="1"/>
        <v>176452.1303411283</v>
      </c>
      <c r="H28" s="15">
        <f t="shared" si="2"/>
        <v>164906.79856162576</v>
      </c>
      <c r="I28" s="15">
        <f t="shared" si="3"/>
        <v>1923547.8696588716</v>
      </c>
    </row>
    <row r="29" spans="2:9" ht="15.75">
      <c r="B29" s="12">
        <v>15</v>
      </c>
      <c r="C29" s="13">
        <f t="shared" si="0"/>
        <v>0.07</v>
      </c>
      <c r="D29" s="14">
        <f>-PMT(C29/12,$C$11,$G$5)</f>
        <v>24382.780635911004</v>
      </c>
      <c r="E29" s="15">
        <f>-PPMT(C29/12,B29,$C$11,$G$5)</f>
        <v>13162.08472956759</v>
      </c>
      <c r="F29" s="15">
        <f>-IPMT(C29/12,B29,$C$11,$G$5)</f>
        <v>11220.695906343413</v>
      </c>
      <c r="G29" s="15">
        <f aca="true" t="shared" si="4" ref="G29:G92">G28+E29</f>
        <v>189614.21507069588</v>
      </c>
      <c r="H29" s="15">
        <f aca="true" t="shared" si="5" ref="H29:H92">H28+F29</f>
        <v>176127.49446796917</v>
      </c>
      <c r="I29" s="15">
        <f t="shared" si="3"/>
        <v>1910385.784929304</v>
      </c>
    </row>
    <row r="30" spans="2:9" ht="15.75">
      <c r="B30" s="12">
        <v>16</v>
      </c>
      <c r="C30" s="13">
        <f t="shared" si="0"/>
        <v>0.07</v>
      </c>
      <c r="D30" s="14">
        <f>-PMT(C30/12,$C$11,$G$5)</f>
        <v>24382.780635911004</v>
      </c>
      <c r="E30" s="15">
        <f>-PPMT(C30/12,B30,$C$11,$G$5)</f>
        <v>13238.863557156732</v>
      </c>
      <c r="F30" s="15">
        <f>-IPMT(C30/12,B30,$C$11,$G$5)</f>
        <v>11143.917078754272</v>
      </c>
      <c r="G30" s="15">
        <f t="shared" si="4"/>
        <v>202853.0786278526</v>
      </c>
      <c r="H30" s="15">
        <f t="shared" si="5"/>
        <v>187271.41154672345</v>
      </c>
      <c r="I30" s="15">
        <f t="shared" si="3"/>
        <v>1897146.9213721473</v>
      </c>
    </row>
    <row r="31" spans="2:9" ht="15.75">
      <c r="B31" s="12">
        <v>17</v>
      </c>
      <c r="C31" s="13">
        <f t="shared" si="0"/>
        <v>0.07</v>
      </c>
      <c r="D31" s="14">
        <f>-PMT(C31/12,$C$11,$G$5)</f>
        <v>24382.780635911004</v>
      </c>
      <c r="E31" s="15">
        <f>-PPMT(C31/12,B31,$C$11,$G$5)</f>
        <v>13316.090261240148</v>
      </c>
      <c r="F31" s="15">
        <f>-IPMT(C31/12,B31,$C$11,$G$5)</f>
        <v>11066.690374670856</v>
      </c>
      <c r="G31" s="15">
        <f t="shared" si="4"/>
        <v>216169.16888909275</v>
      </c>
      <c r="H31" s="15">
        <f t="shared" si="5"/>
        <v>198338.1019213943</v>
      </c>
      <c r="I31" s="15">
        <f t="shared" si="3"/>
        <v>1883830.831110907</v>
      </c>
    </row>
    <row r="32" spans="2:9" ht="15.75">
      <c r="B32" s="12">
        <v>18</v>
      </c>
      <c r="C32" s="13">
        <f t="shared" si="0"/>
        <v>0.07</v>
      </c>
      <c r="D32" s="14">
        <f>-PMT(C32/12,$C$11,$G$5)</f>
        <v>24382.780635911004</v>
      </c>
      <c r="E32" s="15">
        <f>-PPMT(C32/12,B32,$C$11,$G$5)</f>
        <v>13393.767454430716</v>
      </c>
      <c r="F32" s="15">
        <f>-IPMT(C32/12,B32,$C$11,$G$5)</f>
        <v>10989.013181480288</v>
      </c>
      <c r="G32" s="15">
        <f t="shared" si="4"/>
        <v>229562.93634352347</v>
      </c>
      <c r="H32" s="15">
        <f t="shared" si="5"/>
        <v>209327.11510287458</v>
      </c>
      <c r="I32" s="15">
        <f t="shared" si="3"/>
        <v>1870437.0636564763</v>
      </c>
    </row>
    <row r="33" spans="2:9" ht="15.75">
      <c r="B33" s="12">
        <v>19</v>
      </c>
      <c r="C33" s="13">
        <f t="shared" si="0"/>
        <v>0.07</v>
      </c>
      <c r="D33" s="14">
        <f>-PMT(C33/12,$C$11,$G$5)</f>
        <v>24382.780635911004</v>
      </c>
      <c r="E33" s="15">
        <f>-PPMT(C33/12,B33,$C$11,$G$5)</f>
        <v>13471.897764581561</v>
      </c>
      <c r="F33" s="15">
        <f>-IPMT(C33/12,B33,$C$11,$G$5)</f>
        <v>10910.882871329442</v>
      </c>
      <c r="G33" s="15">
        <f t="shared" si="4"/>
        <v>243034.83410810505</v>
      </c>
      <c r="H33" s="15">
        <f t="shared" si="5"/>
        <v>220237.99797420402</v>
      </c>
      <c r="I33" s="15">
        <f t="shared" si="3"/>
        <v>1856965.1658918948</v>
      </c>
    </row>
    <row r="34" spans="2:9" ht="15.75">
      <c r="B34" s="12">
        <v>20</v>
      </c>
      <c r="C34" s="13">
        <f t="shared" si="0"/>
        <v>0.07</v>
      </c>
      <c r="D34" s="14">
        <f>-PMT(C34/12,$C$11,$G$5)</f>
        <v>24382.780635911004</v>
      </c>
      <c r="E34" s="15">
        <f>-PPMT(C34/12,B34,$C$11,$G$5)</f>
        <v>13550.483834874954</v>
      </c>
      <c r="F34" s="15">
        <f>-IPMT(C34/12,B34,$C$11,$G$5)</f>
        <v>10832.29680103605</v>
      </c>
      <c r="G34" s="15">
        <f t="shared" si="4"/>
        <v>256585.31794298</v>
      </c>
      <c r="H34" s="15">
        <f t="shared" si="5"/>
        <v>231070.29477524007</v>
      </c>
      <c r="I34" s="15">
        <f t="shared" si="3"/>
        <v>1843414.6820570198</v>
      </c>
    </row>
    <row r="35" spans="2:9" ht="15.75">
      <c r="B35" s="12">
        <v>21</v>
      </c>
      <c r="C35" s="13">
        <f t="shared" si="0"/>
        <v>0.07</v>
      </c>
      <c r="D35" s="14">
        <f>-PMT(C35/12,$C$11,$G$5)</f>
        <v>24382.780635911004</v>
      </c>
      <c r="E35" s="15">
        <f>-PPMT(C35/12,B35,$C$11,$G$5)</f>
        <v>13629.528323911725</v>
      </c>
      <c r="F35" s="15">
        <f>-IPMT(C35/12,B35,$C$11,$G$5)</f>
        <v>10753.252311999278</v>
      </c>
      <c r="G35" s="15">
        <f t="shared" si="4"/>
        <v>270214.84626689175</v>
      </c>
      <c r="H35" s="15">
        <f t="shared" si="5"/>
        <v>241823.54708723933</v>
      </c>
      <c r="I35" s="15">
        <f t="shared" si="3"/>
        <v>1829785.153733108</v>
      </c>
    </row>
    <row r="36" spans="2:9" ht="15.75">
      <c r="B36" s="12">
        <v>22</v>
      </c>
      <c r="C36" s="13">
        <f t="shared" si="0"/>
        <v>0.07</v>
      </c>
      <c r="D36" s="14">
        <f>-PMT(C36/12,$C$11,$G$5)</f>
        <v>24382.780635911004</v>
      </c>
      <c r="E36" s="15">
        <f>-PPMT(C36/12,B36,$C$11,$G$5)</f>
        <v>13709.03390580121</v>
      </c>
      <c r="F36" s="15">
        <f>-IPMT(C36/12,B36,$C$11,$G$5)</f>
        <v>10673.746730109793</v>
      </c>
      <c r="G36" s="15">
        <f t="shared" si="4"/>
        <v>283923.88017269294</v>
      </c>
      <c r="H36" s="15">
        <f t="shared" si="5"/>
        <v>252497.29381734913</v>
      </c>
      <c r="I36" s="15">
        <f t="shared" si="3"/>
        <v>1816076.1198273068</v>
      </c>
    </row>
    <row r="37" spans="2:9" ht="15.75">
      <c r="B37" s="12">
        <v>23</v>
      </c>
      <c r="C37" s="13">
        <f t="shared" si="0"/>
        <v>0.07</v>
      </c>
      <c r="D37" s="14">
        <f>-PMT(C37/12,$C$11,$G$5)</f>
        <v>24382.780635911004</v>
      </c>
      <c r="E37" s="15">
        <f>-PPMT(C37/12,B37,$C$11,$G$5)</f>
        <v>13789.003270251718</v>
      </c>
      <c r="F37" s="15">
        <f>-IPMT(C37/12,B37,$C$11,$G$5)</f>
        <v>10593.777365659285</v>
      </c>
      <c r="G37" s="15">
        <f t="shared" si="4"/>
        <v>297712.8834429447</v>
      </c>
      <c r="H37" s="15">
        <f t="shared" si="5"/>
        <v>263091.07118300843</v>
      </c>
      <c r="I37" s="15">
        <f t="shared" si="3"/>
        <v>1802287.1165570552</v>
      </c>
    </row>
    <row r="38" spans="2:9" ht="15.75">
      <c r="B38" s="12">
        <v>24</v>
      </c>
      <c r="C38" s="13">
        <f t="shared" si="0"/>
        <v>0.07</v>
      </c>
      <c r="D38" s="14">
        <f>-PMT(C38/12,$C$11,$G$5)</f>
        <v>24382.780635911004</v>
      </c>
      <c r="E38" s="15">
        <f>-PPMT(C38/12,B38,$C$11,$G$5)</f>
        <v>13869.439122661517</v>
      </c>
      <c r="F38" s="15">
        <f>-IPMT(C38/12,B38,$C$11,$G$5)</f>
        <v>10513.341513249487</v>
      </c>
      <c r="G38" s="15">
        <f t="shared" si="4"/>
        <v>311582.3225656062</v>
      </c>
      <c r="H38" s="15">
        <f t="shared" si="5"/>
        <v>273604.41269625793</v>
      </c>
      <c r="I38" s="15">
        <f t="shared" si="3"/>
        <v>1788417.6774343937</v>
      </c>
    </row>
    <row r="39" spans="2:9" ht="15.75">
      <c r="B39" s="12">
        <v>25</v>
      </c>
      <c r="C39" s="13">
        <f t="shared" si="0"/>
        <v>0.07</v>
      </c>
      <c r="D39" s="14">
        <f>-PMT(C39/12,$C$11,$G$5)</f>
        <v>24382.780635911004</v>
      </c>
      <c r="E39" s="15">
        <f>-PPMT(C39/12,B39,$C$11,$G$5)</f>
        <v>13950.344184210378</v>
      </c>
      <c r="F39" s="15">
        <f>-IPMT(C39/12,B39,$C$11,$G$5)</f>
        <v>10432.436451700625</v>
      </c>
      <c r="G39" s="15">
        <f t="shared" si="4"/>
        <v>325532.6667498166</v>
      </c>
      <c r="H39" s="15">
        <f t="shared" si="5"/>
        <v>284036.84914795856</v>
      </c>
      <c r="I39" s="15">
        <f t="shared" si="3"/>
        <v>1774467.3332501834</v>
      </c>
    </row>
    <row r="40" spans="2:9" ht="15.75">
      <c r="B40" s="12">
        <v>26</v>
      </c>
      <c r="C40" s="13">
        <f t="shared" si="0"/>
        <v>0.07</v>
      </c>
      <c r="D40" s="14">
        <f>-PMT(C40/12,$C$11,$G$5)</f>
        <v>24382.780635911004</v>
      </c>
      <c r="E40" s="15">
        <f>-PPMT(C40/12,B40,$C$11,$G$5)</f>
        <v>14031.721191951608</v>
      </c>
      <c r="F40" s="15">
        <f>-IPMT(C40/12,B40,$C$11,$G$5)</f>
        <v>10351.059443959395</v>
      </c>
      <c r="G40" s="15">
        <f t="shared" si="4"/>
        <v>339564.3879417682</v>
      </c>
      <c r="H40" s="15">
        <f t="shared" si="5"/>
        <v>294387.90859191795</v>
      </c>
      <c r="I40" s="15">
        <f t="shared" si="3"/>
        <v>1760435.6120582318</v>
      </c>
    </row>
    <row r="41" spans="2:9" ht="15.75">
      <c r="B41" s="12">
        <v>27</v>
      </c>
      <c r="C41" s="13">
        <f t="shared" si="0"/>
        <v>0.07</v>
      </c>
      <c r="D41" s="14">
        <f>-PMT(C41/12,$C$11,$G$5)</f>
        <v>24382.780635911004</v>
      </c>
      <c r="E41" s="15">
        <f>-PPMT(C41/12,B41,$C$11,$G$5)</f>
        <v>14113.572898904658</v>
      </c>
      <c r="F41" s="15">
        <f>-IPMT(C41/12,B41,$C$11,$G$5)</f>
        <v>10269.207737006345</v>
      </c>
      <c r="G41" s="15">
        <f t="shared" si="4"/>
        <v>353677.9608406729</v>
      </c>
      <c r="H41" s="15">
        <f t="shared" si="5"/>
        <v>304657.1163289243</v>
      </c>
      <c r="I41" s="15">
        <f t="shared" si="3"/>
        <v>1746322.0391593273</v>
      </c>
    </row>
    <row r="42" spans="2:9" ht="15.75">
      <c r="B42" s="12">
        <v>28</v>
      </c>
      <c r="C42" s="13">
        <f t="shared" si="0"/>
        <v>0.07</v>
      </c>
      <c r="D42" s="14">
        <f>-PMT(C42/12,$C$11,$G$5)</f>
        <v>24382.780635911004</v>
      </c>
      <c r="E42" s="15">
        <f>-PPMT(C42/12,B42,$C$11,$G$5)</f>
        <v>14195.902074148271</v>
      </c>
      <c r="F42" s="15">
        <f>-IPMT(C42/12,B42,$C$11,$G$5)</f>
        <v>10186.878561762733</v>
      </c>
      <c r="G42" s="15">
        <f t="shared" si="4"/>
        <v>367873.8629148212</v>
      </c>
      <c r="H42" s="15">
        <f t="shared" si="5"/>
        <v>314843.99489068706</v>
      </c>
      <c r="I42" s="15">
        <f t="shared" si="3"/>
        <v>1732126.137085179</v>
      </c>
    </row>
    <row r="43" spans="2:9" ht="15.75">
      <c r="B43" s="12">
        <v>29</v>
      </c>
      <c r="C43" s="13">
        <f t="shared" si="0"/>
        <v>0.07</v>
      </c>
      <c r="D43" s="14">
        <f>-PMT(C43/12,$C$11,$G$5)</f>
        <v>24382.780635911004</v>
      </c>
      <c r="E43" s="15">
        <f>-PPMT(C43/12,B43,$C$11,$G$5)</f>
        <v>14278.711502914133</v>
      </c>
      <c r="F43" s="15">
        <f>-IPMT(C43/12,B43,$C$11,$G$5)</f>
        <v>10104.06913299687</v>
      </c>
      <c r="G43" s="15">
        <f t="shared" si="4"/>
        <v>382152.57441773533</v>
      </c>
      <c r="H43" s="15">
        <f t="shared" si="5"/>
        <v>324948.06402368395</v>
      </c>
      <c r="I43" s="15">
        <f t="shared" si="3"/>
        <v>1717847.425582265</v>
      </c>
    </row>
    <row r="44" spans="2:9" ht="15.75">
      <c r="B44" s="12">
        <v>30</v>
      </c>
      <c r="C44" s="13">
        <f t="shared" si="0"/>
        <v>0.07</v>
      </c>
      <c r="D44" s="14">
        <f>-PMT(C44/12,$C$11,$G$5)</f>
        <v>24382.780635911004</v>
      </c>
      <c r="E44" s="15">
        <f>-PPMT(C44/12,B44,$C$11,$G$5)</f>
        <v>14362.003986681135</v>
      </c>
      <c r="F44" s="15">
        <f>-IPMT(C44/12,B44,$C$11,$G$5)</f>
        <v>10020.776649229869</v>
      </c>
      <c r="G44" s="15">
        <f t="shared" si="4"/>
        <v>396514.57840441645</v>
      </c>
      <c r="H44" s="15">
        <f t="shared" si="5"/>
        <v>334968.8406729138</v>
      </c>
      <c r="I44" s="15">
        <f t="shared" si="3"/>
        <v>1703485.421595584</v>
      </c>
    </row>
    <row r="45" spans="2:9" ht="15.75">
      <c r="B45" s="12">
        <v>31</v>
      </c>
      <c r="C45" s="13">
        <f t="shared" si="0"/>
        <v>0.07</v>
      </c>
      <c r="D45" s="14">
        <f>-PMT(C45/12,$C$11,$G$5)</f>
        <v>24382.780635911004</v>
      </c>
      <c r="E45" s="15">
        <f>-PPMT(C45/12,B45,$C$11,$G$5)</f>
        <v>14445.782343270108</v>
      </c>
      <c r="F45" s="15">
        <f>-IPMT(C45/12,B45,$C$11,$G$5)</f>
        <v>9936.998292640896</v>
      </c>
      <c r="G45" s="15">
        <f t="shared" si="4"/>
        <v>410960.3607476865</v>
      </c>
      <c r="H45" s="15">
        <f t="shared" si="5"/>
        <v>344905.8389655547</v>
      </c>
      <c r="I45" s="15">
        <f t="shared" si="3"/>
        <v>1689039.6392523139</v>
      </c>
    </row>
    <row r="46" spans="2:9" ht="15.75">
      <c r="B46" s="12">
        <v>32</v>
      </c>
      <c r="C46" s="13">
        <f t="shared" si="0"/>
        <v>0.07</v>
      </c>
      <c r="D46" s="14">
        <f>-PMT(C46/12,$C$11,$G$5)</f>
        <v>24382.780635911004</v>
      </c>
      <c r="E46" s="15">
        <f>-PPMT(C46/12,B46,$C$11,$G$5)</f>
        <v>14530.04940693918</v>
      </c>
      <c r="F46" s="15">
        <f>-IPMT(C46/12,B46,$C$11,$G$5)</f>
        <v>9852.731228971823</v>
      </c>
      <c r="G46" s="15">
        <f t="shared" si="4"/>
        <v>425490.4101546257</v>
      </c>
      <c r="H46" s="15">
        <f t="shared" si="5"/>
        <v>354758.5701945265</v>
      </c>
      <c r="I46" s="15">
        <f t="shared" si="3"/>
        <v>1674509.5898453747</v>
      </c>
    </row>
    <row r="47" spans="2:9" ht="15.75">
      <c r="B47" s="12">
        <v>33</v>
      </c>
      <c r="C47" s="13">
        <f t="shared" si="0"/>
        <v>0.07</v>
      </c>
      <c r="D47" s="14">
        <f>-PMT(C47/12,$C$11,$G$5)</f>
        <v>24382.780635911004</v>
      </c>
      <c r="E47" s="15">
        <f>-PPMT(C47/12,B47,$C$11,$G$5)</f>
        <v>14614.80802847966</v>
      </c>
      <c r="F47" s="15">
        <f>-IPMT(C47/12,B47,$C$11,$G$5)</f>
        <v>9767.972607431344</v>
      </c>
      <c r="G47" s="15">
        <f t="shared" si="4"/>
        <v>440105.21818310535</v>
      </c>
      <c r="H47" s="15">
        <f t="shared" si="5"/>
        <v>364526.54280195787</v>
      </c>
      <c r="I47" s="15">
        <f t="shared" si="3"/>
        <v>1659894.7818168951</v>
      </c>
    </row>
    <row r="48" spans="2:9" ht="15.75">
      <c r="B48" s="12">
        <v>34</v>
      </c>
      <c r="C48" s="13">
        <f t="shared" si="0"/>
        <v>0.07</v>
      </c>
      <c r="D48" s="14">
        <f>-PMT(C48/12,$C$11,$G$5)</f>
        <v>24382.780635911004</v>
      </c>
      <c r="E48" s="15">
        <f>-PPMT(C48/12,B48,$C$11,$G$5)</f>
        <v>14700.061075312457</v>
      </c>
      <c r="F48" s="15">
        <f>-IPMT(C48/12,B48,$C$11,$G$5)</f>
        <v>9682.719560598547</v>
      </c>
      <c r="G48" s="15">
        <f t="shared" si="4"/>
        <v>454805.2792584178</v>
      </c>
      <c r="H48" s="15">
        <f t="shared" si="5"/>
        <v>374209.2623625564</v>
      </c>
      <c r="I48" s="15">
        <f t="shared" si="3"/>
        <v>1645194.7207415826</v>
      </c>
    </row>
    <row r="49" spans="2:9" ht="15.75">
      <c r="B49" s="12">
        <v>35</v>
      </c>
      <c r="C49" s="13">
        <f t="shared" si="0"/>
        <v>0.07</v>
      </c>
      <c r="D49" s="14">
        <f>-PMT(C49/12,$C$11,$G$5)</f>
        <v>24382.780635911004</v>
      </c>
      <c r="E49" s="15">
        <f>-PPMT(C49/12,B49,$C$11,$G$5)</f>
        <v>14785.811431585116</v>
      </c>
      <c r="F49" s="15">
        <f>-IPMT(C49/12,B49,$C$11,$G$5)</f>
        <v>9596.969204325887</v>
      </c>
      <c r="G49" s="15">
        <f t="shared" si="4"/>
        <v>469591.0906900029</v>
      </c>
      <c r="H49" s="15">
        <f t="shared" si="5"/>
        <v>383806.2315668823</v>
      </c>
      <c r="I49" s="15">
        <f t="shared" si="3"/>
        <v>1630408.9093099975</v>
      </c>
    </row>
    <row r="50" spans="2:9" ht="15.75">
      <c r="B50" s="12">
        <v>36</v>
      </c>
      <c r="C50" s="13">
        <f t="shared" si="0"/>
        <v>0.07</v>
      </c>
      <c r="D50" s="14">
        <f>-PMT(C50/12,$C$11,$G$5)</f>
        <v>24382.780635911004</v>
      </c>
      <c r="E50" s="15">
        <f>-PPMT(C50/12,B50,$C$11,$G$5)</f>
        <v>14872.06199826936</v>
      </c>
      <c r="F50" s="15">
        <f>-IPMT(C50/12,B50,$C$11,$G$5)</f>
        <v>9510.718637641643</v>
      </c>
      <c r="G50" s="15">
        <f t="shared" si="4"/>
        <v>484463.15268827224</v>
      </c>
      <c r="H50" s="15">
        <f t="shared" si="5"/>
        <v>393316.9502045239</v>
      </c>
      <c r="I50" s="15">
        <f t="shared" si="3"/>
        <v>1615536.8473117282</v>
      </c>
    </row>
    <row r="51" spans="2:9" ht="15.75">
      <c r="B51" s="12">
        <v>37</v>
      </c>
      <c r="C51" s="13">
        <f t="shared" si="0"/>
        <v>0.07</v>
      </c>
      <c r="D51" s="14">
        <f>-PMT(C51/12,$C$11,$G$5)</f>
        <v>24382.780635911004</v>
      </c>
      <c r="E51" s="15">
        <f>-PPMT(C51/12,B51,$C$11,$G$5)</f>
        <v>14958.815693259266</v>
      </c>
      <c r="F51" s="15">
        <f>-IPMT(C51/12,B51,$C$11,$G$5)</f>
        <v>9423.964942651737</v>
      </c>
      <c r="G51" s="15">
        <f t="shared" si="4"/>
        <v>499421.9683815315</v>
      </c>
      <c r="H51" s="15">
        <f t="shared" si="5"/>
        <v>402740.91514717566</v>
      </c>
      <c r="I51" s="15">
        <f t="shared" si="3"/>
        <v>1600578.031618469</v>
      </c>
    </row>
    <row r="52" spans="2:9" ht="15.75">
      <c r="B52" s="12">
        <v>38</v>
      </c>
      <c r="C52" s="13">
        <f t="shared" si="0"/>
        <v>0.07</v>
      </c>
      <c r="D52" s="14">
        <f>-PMT(C52/12,$C$11,$G$5)</f>
        <v>24382.780635911004</v>
      </c>
      <c r="E52" s="15">
        <f>-PPMT(C52/12,B52,$C$11,$G$5)</f>
        <v>15046.075451469946</v>
      </c>
      <c r="F52" s="15">
        <f>-IPMT(C52/12,B52,$C$11,$G$5)</f>
        <v>9336.705184441058</v>
      </c>
      <c r="G52" s="15">
        <f t="shared" si="4"/>
        <v>514468.0438330014</v>
      </c>
      <c r="H52" s="15">
        <f t="shared" si="5"/>
        <v>412077.6203316167</v>
      </c>
      <c r="I52" s="15">
        <f t="shared" si="3"/>
        <v>1585531.956166999</v>
      </c>
    </row>
    <row r="53" spans="2:9" ht="15.75">
      <c r="B53" s="12">
        <v>39</v>
      </c>
      <c r="C53" s="13">
        <f t="shared" si="0"/>
        <v>0.07</v>
      </c>
      <c r="D53" s="14">
        <f>-PMT(C53/12,$C$11,$G$5)</f>
        <v>24382.780635911004</v>
      </c>
      <c r="E53" s="15">
        <f>-PPMT(C53/12,B53,$C$11,$G$5)</f>
        <v>15133.844224936856</v>
      </c>
      <c r="F53" s="15">
        <f>-IPMT(C53/12,B53,$C$11,$G$5)</f>
        <v>9248.936410974147</v>
      </c>
      <c r="G53" s="15">
        <f t="shared" si="4"/>
        <v>529601.8880579383</v>
      </c>
      <c r="H53" s="15">
        <f t="shared" si="5"/>
        <v>421326.55674259085</v>
      </c>
      <c r="I53" s="15">
        <f t="shared" si="3"/>
        <v>1570398.1119420622</v>
      </c>
    </row>
    <row r="54" spans="2:9" ht="15.75">
      <c r="B54" s="12">
        <v>40</v>
      </c>
      <c r="C54" s="13">
        <f t="shared" si="0"/>
        <v>0.07</v>
      </c>
      <c r="D54" s="14">
        <f>-PMT(C54/12,$C$11,$G$5)</f>
        <v>24382.780635911004</v>
      </c>
      <c r="E54" s="15">
        <f>-PPMT(C54/12,B54,$C$11,$G$5)</f>
        <v>15222.124982915651</v>
      </c>
      <c r="F54" s="15">
        <f>-IPMT(C54/12,B54,$C$11,$G$5)</f>
        <v>9160.655652995352</v>
      </c>
      <c r="G54" s="15">
        <f t="shared" si="4"/>
        <v>544824.013040854</v>
      </c>
      <c r="H54" s="15">
        <f t="shared" si="5"/>
        <v>430487.2123955862</v>
      </c>
      <c r="I54" s="15">
        <f t="shared" si="3"/>
        <v>1555175.9869591466</v>
      </c>
    </row>
    <row r="55" spans="2:9" ht="15.75">
      <c r="B55" s="12">
        <v>41</v>
      </c>
      <c r="C55" s="13">
        <f t="shared" si="0"/>
        <v>0.07</v>
      </c>
      <c r="D55" s="14">
        <f>-PMT(C55/12,$C$11,$G$5)</f>
        <v>24382.780635911004</v>
      </c>
      <c r="E55" s="15">
        <f>-PPMT(C55/12,B55,$C$11,$G$5)</f>
        <v>15310.920711982662</v>
      </c>
      <c r="F55" s="15">
        <f>-IPMT(C55/12,B55,$C$11,$G$5)</f>
        <v>9071.859923928341</v>
      </c>
      <c r="G55" s="15">
        <f t="shared" si="4"/>
        <v>560134.9337528367</v>
      </c>
      <c r="H55" s="15">
        <f t="shared" si="5"/>
        <v>439559.0723195145</v>
      </c>
      <c r="I55" s="15">
        <f t="shared" si="3"/>
        <v>1539865.0662471638</v>
      </c>
    </row>
    <row r="56" spans="2:9" ht="15.75">
      <c r="B56" s="12">
        <v>42</v>
      </c>
      <c r="C56" s="13">
        <f t="shared" si="0"/>
        <v>0.07</v>
      </c>
      <c r="D56" s="14">
        <f>-PMT(C56/12,$C$11,$G$5)</f>
        <v>24382.780635911004</v>
      </c>
      <c r="E56" s="15">
        <f>-PPMT(C56/12,B56,$C$11,$G$5)</f>
        <v>15400.234416135894</v>
      </c>
      <c r="F56" s="15">
        <f>-IPMT(C56/12,B56,$C$11,$G$5)</f>
        <v>8982.54621977511</v>
      </c>
      <c r="G56" s="15">
        <f t="shared" si="4"/>
        <v>575535.1681689726</v>
      </c>
      <c r="H56" s="15">
        <f t="shared" si="5"/>
        <v>448541.61853928963</v>
      </c>
      <c r="I56" s="15">
        <f t="shared" si="3"/>
        <v>1524464.831831028</v>
      </c>
    </row>
    <row r="57" spans="2:9" ht="15.75">
      <c r="B57" s="12">
        <v>43</v>
      </c>
      <c r="C57" s="13">
        <f t="shared" si="0"/>
        <v>0.07</v>
      </c>
      <c r="D57" s="14">
        <f>-PMT(C57/12,$C$11,$G$5)</f>
        <v>24382.780635911004</v>
      </c>
      <c r="E57" s="15">
        <f>-PPMT(C57/12,B57,$C$11,$G$5)</f>
        <v>15490.069116896688</v>
      </c>
      <c r="F57" s="15">
        <f>-IPMT(C57/12,B57,$C$11,$G$5)</f>
        <v>8892.711519014316</v>
      </c>
      <c r="G57" s="15">
        <f t="shared" si="4"/>
        <v>591025.2372858693</v>
      </c>
      <c r="H57" s="15">
        <f t="shared" si="5"/>
        <v>457434.33005830395</v>
      </c>
      <c r="I57" s="15">
        <f t="shared" si="3"/>
        <v>1508974.7627141313</v>
      </c>
    </row>
    <row r="58" spans="2:9" ht="15.75">
      <c r="B58" s="12">
        <v>44</v>
      </c>
      <c r="C58" s="13">
        <f t="shared" si="0"/>
        <v>0.07</v>
      </c>
      <c r="D58" s="14">
        <f>-PMT(C58/12,$C$11,$G$5)</f>
        <v>24382.780635911004</v>
      </c>
      <c r="E58" s="15">
        <f>-PPMT(C58/12,B58,$C$11,$G$5)</f>
        <v>15580.427853411918</v>
      </c>
      <c r="F58" s="15">
        <f>-IPMT(C58/12,B58,$C$11,$G$5)</f>
        <v>8802.352782499085</v>
      </c>
      <c r="G58" s="15">
        <f t="shared" si="4"/>
        <v>606605.6651392812</v>
      </c>
      <c r="H58" s="15">
        <f t="shared" si="5"/>
        <v>466236.68284080306</v>
      </c>
      <c r="I58" s="15">
        <f t="shared" si="3"/>
        <v>1493394.3348607193</v>
      </c>
    </row>
    <row r="59" spans="2:9" ht="15.75">
      <c r="B59" s="12">
        <v>45</v>
      </c>
      <c r="C59" s="13">
        <f t="shared" si="0"/>
        <v>0.07</v>
      </c>
      <c r="D59" s="14">
        <f>-PMT(C59/12,$C$11,$G$5)</f>
        <v>24382.780635911004</v>
      </c>
      <c r="E59" s="15">
        <f>-PPMT(C59/12,B59,$C$11,$G$5)</f>
        <v>15671.31368255682</v>
      </c>
      <c r="F59" s="15">
        <f>-IPMT(C59/12,B59,$C$11,$G$5)</f>
        <v>8711.466953354184</v>
      </c>
      <c r="G59" s="15">
        <f t="shared" si="4"/>
        <v>622276.978821838</v>
      </c>
      <c r="H59" s="15">
        <f t="shared" si="5"/>
        <v>474948.14979415725</v>
      </c>
      <c r="I59" s="15">
        <f t="shared" si="3"/>
        <v>1477723.0211781624</v>
      </c>
    </row>
    <row r="60" spans="2:9" ht="15.75">
      <c r="B60" s="12">
        <v>46</v>
      </c>
      <c r="C60" s="13">
        <f t="shared" si="0"/>
        <v>0.07</v>
      </c>
      <c r="D60" s="14">
        <f>-PMT(C60/12,$C$11,$G$5)</f>
        <v>24382.780635911004</v>
      </c>
      <c r="E60" s="15">
        <f>-PPMT(C60/12,B60,$C$11,$G$5)</f>
        <v>15762.729679038406</v>
      </c>
      <c r="F60" s="15">
        <f>-IPMT(C60/12,B60,$C$11,$G$5)</f>
        <v>8620.050956872597</v>
      </c>
      <c r="G60" s="15">
        <f t="shared" si="4"/>
        <v>638039.7085008764</v>
      </c>
      <c r="H60" s="15">
        <f t="shared" si="5"/>
        <v>483568.2007510298</v>
      </c>
      <c r="I60" s="15">
        <f t="shared" si="3"/>
        <v>1461960.291499124</v>
      </c>
    </row>
    <row r="61" spans="2:9" ht="15.75">
      <c r="B61" s="12">
        <v>47</v>
      </c>
      <c r="C61" s="13">
        <f t="shared" si="0"/>
        <v>0.07</v>
      </c>
      <c r="D61" s="14">
        <f>-PMT(C61/12,$C$11,$G$5)</f>
        <v>24382.780635911004</v>
      </c>
      <c r="E61" s="15">
        <f>-PPMT(C61/12,B61,$C$11,$G$5)</f>
        <v>15854.678935499462</v>
      </c>
      <c r="F61" s="15">
        <f>-IPMT(C61/12,B61,$C$11,$G$5)</f>
        <v>8528.101700411542</v>
      </c>
      <c r="G61" s="15">
        <f t="shared" si="4"/>
        <v>653894.387436376</v>
      </c>
      <c r="H61" s="15">
        <f t="shared" si="5"/>
        <v>492096.30245144136</v>
      </c>
      <c r="I61" s="15">
        <f t="shared" si="3"/>
        <v>1446105.6125636245</v>
      </c>
    </row>
    <row r="62" spans="2:9" ht="15.75">
      <c r="B62" s="12">
        <v>48</v>
      </c>
      <c r="C62" s="13">
        <f t="shared" si="0"/>
        <v>0.07</v>
      </c>
      <c r="D62" s="14">
        <f>-PMT(C62/12,$C$11,$G$5)</f>
        <v>24382.780635911004</v>
      </c>
      <c r="E62" s="15">
        <f>-PPMT(C62/12,B62,$C$11,$G$5)</f>
        <v>15947.164562623204</v>
      </c>
      <c r="F62" s="15">
        <f>-IPMT(C62/12,B62,$C$11,$G$5)</f>
        <v>8435.6160732878</v>
      </c>
      <c r="G62" s="15">
        <f t="shared" si="4"/>
        <v>669841.5519989992</v>
      </c>
      <c r="H62" s="15">
        <f t="shared" si="5"/>
        <v>500531.91852472915</v>
      </c>
      <c r="I62" s="15">
        <f t="shared" si="3"/>
        <v>1430158.4480010013</v>
      </c>
    </row>
    <row r="63" spans="2:9" ht="15.75">
      <c r="B63" s="12">
        <v>49</v>
      </c>
      <c r="C63" s="13">
        <f t="shared" si="0"/>
        <v>0.07</v>
      </c>
      <c r="D63" s="14">
        <f>-PMT(C63/12,$C$11,$G$5)</f>
        <v>24382.780635911004</v>
      </c>
      <c r="E63" s="15">
        <f>-PPMT(C63/12,B63,$C$11,$G$5)</f>
        <v>16040.18968923851</v>
      </c>
      <c r="F63" s="15">
        <f>-IPMT(C63/12,B63,$C$11,$G$5)</f>
        <v>8342.590946672493</v>
      </c>
      <c r="G63" s="15">
        <f t="shared" si="4"/>
        <v>685881.7416882378</v>
      </c>
      <c r="H63" s="15">
        <f t="shared" si="5"/>
        <v>508874.50947140163</v>
      </c>
      <c r="I63" s="15">
        <f t="shared" si="3"/>
        <v>1414118.2583117627</v>
      </c>
    </row>
    <row r="64" spans="2:9" ht="15.75">
      <c r="B64" s="12">
        <v>50</v>
      </c>
      <c r="C64" s="13">
        <f t="shared" si="0"/>
        <v>0.07</v>
      </c>
      <c r="D64" s="14">
        <f>-PMT(C64/12,$C$11,$G$5)</f>
        <v>24382.780635911004</v>
      </c>
      <c r="E64" s="15">
        <f>-PPMT(C64/12,B64,$C$11,$G$5)</f>
        <v>16133.757462425738</v>
      </c>
      <c r="F64" s="15">
        <f>-IPMT(C64/12,B64,$C$11,$G$5)</f>
        <v>8249.023173485266</v>
      </c>
      <c r="G64" s="15">
        <f t="shared" si="4"/>
        <v>702015.4991506635</v>
      </c>
      <c r="H64" s="15">
        <f t="shared" si="5"/>
        <v>517123.5326448869</v>
      </c>
      <c r="I64" s="15">
        <f t="shared" si="3"/>
        <v>1397984.500849337</v>
      </c>
    </row>
    <row r="65" spans="2:9" ht="15.75">
      <c r="B65" s="12">
        <v>51</v>
      </c>
      <c r="C65" s="13">
        <f t="shared" si="0"/>
        <v>0.07</v>
      </c>
      <c r="D65" s="14">
        <f>-PMT(C65/12,$C$11,$G$5)</f>
        <v>24382.780635911004</v>
      </c>
      <c r="E65" s="15">
        <f>-PPMT(C65/12,B65,$C$11,$G$5)</f>
        <v>16227.871047623219</v>
      </c>
      <c r="F65" s="15">
        <f>-IPMT(C65/12,B65,$C$11,$G$5)</f>
        <v>8154.909588287784</v>
      </c>
      <c r="G65" s="15">
        <f t="shared" si="4"/>
        <v>718243.3701982867</v>
      </c>
      <c r="H65" s="15">
        <f t="shared" si="5"/>
        <v>525278.4422331747</v>
      </c>
      <c r="I65" s="15">
        <f t="shared" si="3"/>
        <v>1381756.6298017139</v>
      </c>
    </row>
    <row r="66" spans="2:9" ht="15.75">
      <c r="B66" s="12">
        <v>52</v>
      </c>
      <c r="C66" s="13">
        <f t="shared" si="0"/>
        <v>0.07</v>
      </c>
      <c r="D66" s="14">
        <f>-PMT(C66/12,$C$11,$G$5)</f>
        <v>24382.780635911004</v>
      </c>
      <c r="E66" s="15">
        <f>-PPMT(C66/12,B66,$C$11,$G$5)</f>
        <v>16322.533628734356</v>
      </c>
      <c r="F66" s="15">
        <f>-IPMT(C66/12,B66,$C$11,$G$5)</f>
        <v>8060.247007176648</v>
      </c>
      <c r="G66" s="15">
        <f t="shared" si="4"/>
        <v>734565.9038270211</v>
      </c>
      <c r="H66" s="15">
        <f t="shared" si="5"/>
        <v>533338.6892403513</v>
      </c>
      <c r="I66" s="15">
        <f t="shared" si="3"/>
        <v>1365434.0961729796</v>
      </c>
    </row>
    <row r="67" spans="2:9" ht="15.75">
      <c r="B67" s="12">
        <v>53</v>
      </c>
      <c r="C67" s="13">
        <f t="shared" si="0"/>
        <v>0.07</v>
      </c>
      <c r="D67" s="14">
        <f>-PMT(C67/12,$C$11,$G$5)</f>
        <v>24382.780635911004</v>
      </c>
      <c r="E67" s="15">
        <f>-PPMT(C67/12,B67,$C$11,$G$5)</f>
        <v>16417.748408235304</v>
      </c>
      <c r="F67" s="15">
        <f>-IPMT(C67/12,B67,$C$11,$G$5)</f>
        <v>7965.032227675698</v>
      </c>
      <c r="G67" s="15">
        <f t="shared" si="4"/>
        <v>750983.6522352564</v>
      </c>
      <c r="H67" s="15">
        <f t="shared" si="5"/>
        <v>541303.721468027</v>
      </c>
      <c r="I67" s="15">
        <f t="shared" si="3"/>
        <v>1349016.3477647442</v>
      </c>
    </row>
    <row r="68" spans="2:9" ht="15.75">
      <c r="B68" s="12">
        <v>54</v>
      </c>
      <c r="C68" s="13">
        <f t="shared" si="0"/>
        <v>0.07</v>
      </c>
      <c r="D68" s="14">
        <f>-PMT(C68/12,$C$11,$G$5)</f>
        <v>24382.780635911004</v>
      </c>
      <c r="E68" s="15">
        <f>-PPMT(C68/12,B68,$C$11,$G$5)</f>
        <v>16513.518607283346</v>
      </c>
      <c r="F68" s="15">
        <f>-IPMT(C68/12,B68,$C$11,$G$5)</f>
        <v>7869.262028627657</v>
      </c>
      <c r="G68" s="15">
        <f t="shared" si="4"/>
        <v>767497.1708425398</v>
      </c>
      <c r="H68" s="15">
        <f t="shared" si="5"/>
        <v>549172.9834966547</v>
      </c>
      <c r="I68" s="15">
        <f t="shared" si="3"/>
        <v>1332502.829157461</v>
      </c>
    </row>
    <row r="69" spans="2:9" ht="15.75">
      <c r="B69" s="12">
        <v>55</v>
      </c>
      <c r="C69" s="13">
        <f t="shared" si="0"/>
        <v>0.07</v>
      </c>
      <c r="D69" s="14">
        <f>-PMT(C69/12,$C$11,$G$5)</f>
        <v>24382.780635911004</v>
      </c>
      <c r="E69" s="15">
        <f>-PPMT(C69/12,B69,$C$11,$G$5)</f>
        <v>16609.847465825835</v>
      </c>
      <c r="F69" s="15">
        <f>-IPMT(C69/12,B69,$C$11,$G$5)</f>
        <v>7772.93317008517</v>
      </c>
      <c r="G69" s="15">
        <f t="shared" si="4"/>
        <v>784107.0183083656</v>
      </c>
      <c r="H69" s="15">
        <f t="shared" si="5"/>
        <v>556945.9166667399</v>
      </c>
      <c r="I69" s="15">
        <f t="shared" si="3"/>
        <v>1315892.9816916352</v>
      </c>
    </row>
    <row r="70" spans="2:9" ht="15.75">
      <c r="B70" s="12">
        <v>56</v>
      </c>
      <c r="C70" s="13">
        <f t="shared" si="0"/>
        <v>0.07</v>
      </c>
      <c r="D70" s="14">
        <f>-PMT(C70/12,$C$11,$G$5)</f>
        <v>24382.780635911004</v>
      </c>
      <c r="E70" s="15">
        <f>-PPMT(C70/12,B70,$C$11,$G$5)</f>
        <v>16706.738242709813</v>
      </c>
      <c r="F70" s="15">
        <f>-IPMT(C70/12,B70,$C$11,$G$5)</f>
        <v>7676.042393201189</v>
      </c>
      <c r="G70" s="15">
        <f t="shared" si="4"/>
        <v>800813.7565510754</v>
      </c>
      <c r="H70" s="15">
        <f t="shared" si="5"/>
        <v>564621.959059941</v>
      </c>
      <c r="I70" s="15">
        <f t="shared" si="3"/>
        <v>1299186.2434489254</v>
      </c>
    </row>
    <row r="71" spans="2:9" ht="15.75">
      <c r="B71" s="12">
        <v>57</v>
      </c>
      <c r="C71" s="13">
        <f t="shared" si="0"/>
        <v>0.07</v>
      </c>
      <c r="D71" s="14">
        <f>-PMT(C71/12,$C$11,$G$5)</f>
        <v>24382.780635911004</v>
      </c>
      <c r="E71" s="15">
        <f>-PPMT(C71/12,B71,$C$11,$G$5)</f>
        <v>16804.19421579229</v>
      </c>
      <c r="F71" s="15">
        <f>-IPMT(C71/12,B71,$C$11,$G$5)</f>
        <v>7578.586420118714</v>
      </c>
      <c r="G71" s="15">
        <f t="shared" si="4"/>
        <v>817617.9507668677</v>
      </c>
      <c r="H71" s="15">
        <f t="shared" si="5"/>
        <v>572200.5454800597</v>
      </c>
      <c r="I71" s="15">
        <f t="shared" si="3"/>
        <v>1282382.0492331332</v>
      </c>
    </row>
    <row r="72" spans="2:9" ht="15.75">
      <c r="B72" s="12">
        <v>58</v>
      </c>
      <c r="C72" s="13">
        <f t="shared" si="0"/>
        <v>0.07</v>
      </c>
      <c r="D72" s="14">
        <f>-PMT(C72/12,$C$11,$G$5)</f>
        <v>24382.780635911004</v>
      </c>
      <c r="E72" s="15">
        <f>-PPMT(C72/12,B72,$C$11,$G$5)</f>
        <v>16902.21868205108</v>
      </c>
      <c r="F72" s="15">
        <f>-IPMT(C72/12,B72,$C$11,$G$5)</f>
        <v>7480.561953859924</v>
      </c>
      <c r="G72" s="15">
        <f t="shared" si="4"/>
        <v>834520.1694489188</v>
      </c>
      <c r="H72" s="15">
        <f t="shared" si="5"/>
        <v>579681.1074339196</v>
      </c>
      <c r="I72" s="15">
        <f t="shared" si="3"/>
        <v>1265479.830551082</v>
      </c>
    </row>
    <row r="73" spans="2:9" ht="15.75">
      <c r="B73" s="12">
        <v>59</v>
      </c>
      <c r="C73" s="13">
        <f t="shared" si="0"/>
        <v>0.07</v>
      </c>
      <c r="D73" s="14">
        <f>-PMT(C73/12,$C$11,$G$5)</f>
        <v>24382.780635911004</v>
      </c>
      <c r="E73" s="15">
        <f>-PPMT(C73/12,B73,$C$11,$G$5)</f>
        <v>17000.814957696377</v>
      </c>
      <c r="F73" s="15">
        <f>-IPMT(C73/12,B73,$C$11,$G$5)</f>
        <v>7381.965678214625</v>
      </c>
      <c r="G73" s="15">
        <f t="shared" si="4"/>
        <v>851520.9844066151</v>
      </c>
      <c r="H73" s="15">
        <f t="shared" si="5"/>
        <v>587063.0731121342</v>
      </c>
      <c r="I73" s="15">
        <f t="shared" si="3"/>
        <v>1248479.0155933856</v>
      </c>
    </row>
    <row r="74" spans="2:9" ht="15.75">
      <c r="B74" s="12">
        <v>60</v>
      </c>
      <c r="C74" s="13">
        <f t="shared" si="0"/>
        <v>0.07</v>
      </c>
      <c r="D74" s="14">
        <f>-PMT(C74/12,$C$11,$G$5)</f>
        <v>24382.780635911004</v>
      </c>
      <c r="E74" s="15">
        <f>-PPMT(C74/12,B74,$C$11,$G$5)</f>
        <v>17099.98637828294</v>
      </c>
      <c r="F74" s="15">
        <f>-IPMT(C74/12,B74,$C$11,$G$5)</f>
        <v>7282.794257628061</v>
      </c>
      <c r="G74" s="15">
        <f t="shared" si="4"/>
        <v>868620.970784898</v>
      </c>
      <c r="H74" s="15">
        <f t="shared" si="5"/>
        <v>594345.8673697623</v>
      </c>
      <c r="I74" s="15">
        <f t="shared" si="3"/>
        <v>1231379.0292151025</v>
      </c>
    </row>
    <row r="75" spans="2:9" ht="15.75">
      <c r="B75" s="12">
        <v>61</v>
      </c>
      <c r="C75" s="13">
        <f t="shared" si="0"/>
        <v>0.07</v>
      </c>
      <c r="D75" s="14">
        <f>-PMT(C75/12,$C$11,$G$5)</f>
        <v>24382.780635911004</v>
      </c>
      <c r="E75" s="15">
        <f>-PPMT(C75/12,B75,$C$11,$G$5)</f>
        <v>17199.736298822925</v>
      </c>
      <c r="F75" s="15">
        <f>-IPMT(C75/12,B75,$C$11,$G$5)</f>
        <v>7183.0443370880785</v>
      </c>
      <c r="G75" s="15">
        <f t="shared" si="4"/>
        <v>885820.707083721</v>
      </c>
      <c r="H75" s="15">
        <f t="shared" si="5"/>
        <v>601528.9117068504</v>
      </c>
      <c r="I75" s="15">
        <f t="shared" si="3"/>
        <v>1214179.2929162795</v>
      </c>
    </row>
    <row r="76" spans="2:9" ht="15.75">
      <c r="B76" s="12">
        <v>62</v>
      </c>
      <c r="C76" s="13">
        <f t="shared" si="0"/>
        <v>0.07</v>
      </c>
      <c r="D76" s="14">
        <f>-PMT(C76/12,$C$11,$G$5)</f>
        <v>24382.780635911004</v>
      </c>
      <c r="E76" s="15">
        <f>-PPMT(C76/12,B76,$C$11,$G$5)</f>
        <v>17300.06809389939</v>
      </c>
      <c r="F76" s="15">
        <f>-IPMT(C76/12,B76,$C$11,$G$5)</f>
        <v>7082.712542011614</v>
      </c>
      <c r="G76" s="15">
        <f t="shared" si="4"/>
        <v>903120.7751776204</v>
      </c>
      <c r="H76" s="15">
        <f t="shared" si="5"/>
        <v>608611.624248862</v>
      </c>
      <c r="I76" s="15">
        <f t="shared" si="3"/>
        <v>1196879.22482238</v>
      </c>
    </row>
    <row r="77" spans="2:9" ht="15.75">
      <c r="B77" s="12">
        <v>63</v>
      </c>
      <c r="C77" s="13">
        <f t="shared" si="0"/>
        <v>0.07</v>
      </c>
      <c r="D77" s="14">
        <f>-PMT(C77/12,$C$11,$G$5)</f>
        <v>24382.780635911004</v>
      </c>
      <c r="E77" s="15">
        <f>-PPMT(C77/12,B77,$C$11,$G$5)</f>
        <v>17400.985157780473</v>
      </c>
      <c r="F77" s="15">
        <f>-IPMT(C77/12,B77,$C$11,$G$5)</f>
        <v>6981.795478130529</v>
      </c>
      <c r="G77" s="15">
        <f t="shared" si="4"/>
        <v>920521.7603354008</v>
      </c>
      <c r="H77" s="15">
        <f t="shared" si="5"/>
        <v>615593.4197269926</v>
      </c>
      <c r="I77" s="15">
        <f t="shared" si="3"/>
        <v>1179478.2396645995</v>
      </c>
    </row>
    <row r="78" spans="2:9" ht="15.75">
      <c r="B78" s="12">
        <v>64</v>
      </c>
      <c r="C78" s="13">
        <f t="shared" si="0"/>
        <v>0.07</v>
      </c>
      <c r="D78" s="14">
        <f>-PMT(C78/12,$C$11,$G$5)</f>
        <v>24382.780635911004</v>
      </c>
      <c r="E78" s="15">
        <f>-PPMT(C78/12,B78,$C$11,$G$5)</f>
        <v>17502.490904534192</v>
      </c>
      <c r="F78" s="15">
        <f>-IPMT(C78/12,B78,$C$11,$G$5)</f>
        <v>6880.2897313768135</v>
      </c>
      <c r="G78" s="15">
        <f t="shared" si="4"/>
        <v>938024.251239935</v>
      </c>
      <c r="H78" s="15">
        <f t="shared" si="5"/>
        <v>622473.7094583694</v>
      </c>
      <c r="I78" s="15">
        <f t="shared" si="3"/>
        <v>1161975.7487600653</v>
      </c>
    </row>
    <row r="79" spans="2:9" ht="15.75">
      <c r="B79" s="12">
        <v>65</v>
      </c>
      <c r="C79" s="13">
        <f t="shared" si="0"/>
        <v>0.07</v>
      </c>
      <c r="D79" s="14">
        <f>-PMT(C79/12,$C$11,$G$5)</f>
        <v>24382.780635911004</v>
      </c>
      <c r="E79" s="15">
        <f>-PPMT(C79/12,B79,$C$11,$G$5)</f>
        <v>17604.588768143974</v>
      </c>
      <c r="F79" s="15">
        <f>-IPMT(C79/12,B79,$C$11,$G$5)</f>
        <v>6778.19186776703</v>
      </c>
      <c r="G79" s="15">
        <f t="shared" si="4"/>
        <v>955628.8400080791</v>
      </c>
      <c r="H79" s="15">
        <f t="shared" si="5"/>
        <v>629251.9013261364</v>
      </c>
      <c r="I79" s="15">
        <f t="shared" si="3"/>
        <v>1144371.1599919214</v>
      </c>
    </row>
    <row r="80" spans="2:9" ht="15.75">
      <c r="B80" s="12">
        <v>66</v>
      </c>
      <c r="C80" s="13">
        <f aca="true" t="shared" si="6" ref="C80:C143">$C$6</f>
        <v>0.07</v>
      </c>
      <c r="D80" s="14">
        <f>-PMT(C80/12,$C$11,$G$5)</f>
        <v>24382.780635911004</v>
      </c>
      <c r="E80" s="15">
        <f>-PPMT(C80/12,B80,$C$11,$G$5)</f>
        <v>17707.282202624814</v>
      </c>
      <c r="F80" s="15">
        <f>-IPMT(C80/12,B80,$C$11,$G$5)</f>
        <v>6675.49843328619</v>
      </c>
      <c r="G80" s="15">
        <f t="shared" si="4"/>
        <v>973336.1222107039</v>
      </c>
      <c r="H80" s="15">
        <f t="shared" si="5"/>
        <v>635927.3997594226</v>
      </c>
      <c r="I80" s="15">
        <f t="shared" si="3"/>
        <v>1126663.8777892967</v>
      </c>
    </row>
    <row r="81" spans="2:9" ht="15.75">
      <c r="B81" s="12">
        <v>67</v>
      </c>
      <c r="C81" s="13">
        <f t="shared" si="6"/>
        <v>0.07</v>
      </c>
      <c r="D81" s="14">
        <f>-PMT(C81/12,$C$11,$G$5)</f>
        <v>24382.780635911004</v>
      </c>
      <c r="E81" s="15">
        <f>-PPMT(C81/12,B81,$C$11,$G$5)</f>
        <v>17810.574682140123</v>
      </c>
      <c r="F81" s="15">
        <f>-IPMT(C81/12,B81,$C$11,$G$5)</f>
        <v>6572.205953770881</v>
      </c>
      <c r="G81" s="15">
        <f t="shared" si="4"/>
        <v>991146.696892844</v>
      </c>
      <c r="H81" s="15">
        <f t="shared" si="5"/>
        <v>642499.6057131935</v>
      </c>
      <c r="I81" s="15">
        <f aca="true" t="shared" si="7" ref="I81:I144">I80-E81</f>
        <v>1108853.3031071567</v>
      </c>
    </row>
    <row r="82" spans="2:9" ht="15.75">
      <c r="B82" s="12">
        <v>68</v>
      </c>
      <c r="C82" s="13">
        <f t="shared" si="6"/>
        <v>0.07</v>
      </c>
      <c r="D82" s="14">
        <f>-PMT(C82/12,$C$11,$G$5)</f>
        <v>24382.780635911004</v>
      </c>
      <c r="E82" s="15">
        <f>-PPMT(C82/12,B82,$C$11,$G$5)</f>
        <v>17914.469701119277</v>
      </c>
      <c r="F82" s="15">
        <f>-IPMT(C82/12,B82,$C$11,$G$5)</f>
        <v>6468.310934791728</v>
      </c>
      <c r="G82" s="15">
        <f t="shared" si="4"/>
        <v>1009061.1665939633</v>
      </c>
      <c r="H82" s="15">
        <f t="shared" si="5"/>
        <v>648967.9166479852</v>
      </c>
      <c r="I82" s="15">
        <f t="shared" si="7"/>
        <v>1090938.8334060374</v>
      </c>
    </row>
    <row r="83" spans="2:9" ht="15.75">
      <c r="B83" s="12">
        <v>69</v>
      </c>
      <c r="C83" s="13">
        <f t="shared" si="6"/>
        <v>0.07</v>
      </c>
      <c r="D83" s="14">
        <f>-PMT(C83/12,$C$11,$G$5)</f>
        <v>24382.780635911004</v>
      </c>
      <c r="E83" s="15">
        <f>-PPMT(C83/12,B83,$C$11,$G$5)</f>
        <v>18018.970774375804</v>
      </c>
      <c r="F83" s="15">
        <f>-IPMT(C83/12,B83,$C$11,$G$5)</f>
        <v>6363.809861535198</v>
      </c>
      <c r="G83" s="15">
        <f t="shared" si="4"/>
        <v>1027080.1373683391</v>
      </c>
      <c r="H83" s="15">
        <f t="shared" si="5"/>
        <v>655331.7265095204</v>
      </c>
      <c r="I83" s="15">
        <f t="shared" si="7"/>
        <v>1072919.8626316616</v>
      </c>
    </row>
    <row r="84" spans="2:9" ht="15.75">
      <c r="B84" s="12">
        <v>70</v>
      </c>
      <c r="C84" s="13">
        <f t="shared" si="6"/>
        <v>0.07</v>
      </c>
      <c r="D84" s="14">
        <f>-PMT(C84/12,$C$11,$G$5)</f>
        <v>24382.780635911004</v>
      </c>
      <c r="E84" s="15">
        <f>-PPMT(C84/12,B84,$C$11,$G$5)</f>
        <v>18124.081437226334</v>
      </c>
      <c r="F84" s="15">
        <f>-IPMT(C84/12,B84,$C$11,$G$5)</f>
        <v>6258.6991986846715</v>
      </c>
      <c r="G84" s="15">
        <f t="shared" si="4"/>
        <v>1045204.2188055655</v>
      </c>
      <c r="H84" s="15">
        <f t="shared" si="5"/>
        <v>661590.4257082051</v>
      </c>
      <c r="I84" s="15">
        <f t="shared" si="7"/>
        <v>1054795.7811944352</v>
      </c>
    </row>
    <row r="85" spans="2:9" ht="15.75">
      <c r="B85" s="12">
        <v>71</v>
      </c>
      <c r="C85" s="13">
        <f t="shared" si="6"/>
        <v>0.07</v>
      </c>
      <c r="D85" s="14">
        <f>-PMT(C85/12,$C$11,$G$5)</f>
        <v>24382.780635911004</v>
      </c>
      <c r="E85" s="15">
        <f>-PPMT(C85/12,B85,$C$11,$G$5)</f>
        <v>18229.80524561015</v>
      </c>
      <c r="F85" s="15">
        <f>-IPMT(C85/12,B85,$C$11,$G$5)</f>
        <v>6152.975390300852</v>
      </c>
      <c r="G85" s="15">
        <f t="shared" si="4"/>
        <v>1063434.0240511757</v>
      </c>
      <c r="H85" s="15">
        <f t="shared" si="5"/>
        <v>667743.401098506</v>
      </c>
      <c r="I85" s="15">
        <f t="shared" si="7"/>
        <v>1036565.975948825</v>
      </c>
    </row>
    <row r="86" spans="2:9" ht="15.75">
      <c r="B86" s="12">
        <v>72</v>
      </c>
      <c r="C86" s="13">
        <f t="shared" si="6"/>
        <v>0.07</v>
      </c>
      <c r="D86" s="14">
        <f>-PMT(C86/12,$C$11,$G$5)</f>
        <v>24382.780635911004</v>
      </c>
      <c r="E86" s="15">
        <f>-PPMT(C86/12,B86,$C$11,$G$5)</f>
        <v>18336.145776209545</v>
      </c>
      <c r="F86" s="15">
        <f>-IPMT(C86/12,B86,$C$11,$G$5)</f>
        <v>6046.63485970146</v>
      </c>
      <c r="G86" s="15">
        <f t="shared" si="4"/>
        <v>1081770.1698273853</v>
      </c>
      <c r="H86" s="15">
        <f t="shared" si="5"/>
        <v>673790.0359582074</v>
      </c>
      <c r="I86" s="15">
        <f t="shared" si="7"/>
        <v>1018229.8301726155</v>
      </c>
    </row>
    <row r="87" spans="2:9" ht="15.75">
      <c r="B87" s="12">
        <v>73</v>
      </c>
      <c r="C87" s="13">
        <f t="shared" si="6"/>
        <v>0.07</v>
      </c>
      <c r="D87" s="14">
        <f>-PMT(C87/12,$C$11,$G$5)</f>
        <v>24382.780635911004</v>
      </c>
      <c r="E87" s="15">
        <f>-PPMT(C87/12,B87,$C$11,$G$5)</f>
        <v>18443.106626570767</v>
      </c>
      <c r="F87" s="15">
        <f>-IPMT(C87/12,B87,$C$11,$G$5)</f>
        <v>5939.674009340236</v>
      </c>
      <c r="G87" s="15">
        <f t="shared" si="4"/>
        <v>1100213.276453956</v>
      </c>
      <c r="H87" s="15">
        <f t="shared" si="5"/>
        <v>679729.7099675477</v>
      </c>
      <c r="I87" s="15">
        <f t="shared" si="7"/>
        <v>999786.7235460447</v>
      </c>
    </row>
    <row r="88" spans="2:9" ht="15.75">
      <c r="B88" s="12">
        <v>74</v>
      </c>
      <c r="C88" s="13">
        <f t="shared" si="6"/>
        <v>0.07</v>
      </c>
      <c r="D88" s="14">
        <f>-PMT(C88/12,$C$11,$G$5)</f>
        <v>24382.780635911004</v>
      </c>
      <c r="E88" s="15">
        <f>-PPMT(C88/12,B88,$C$11,$G$5)</f>
        <v>18550.691415225767</v>
      </c>
      <c r="F88" s="15">
        <f>-IPMT(C88/12,B88,$C$11,$G$5)</f>
        <v>5832.089220685238</v>
      </c>
      <c r="G88" s="15">
        <f t="shared" si="4"/>
        <v>1118763.967869182</v>
      </c>
      <c r="H88" s="15">
        <f t="shared" si="5"/>
        <v>685561.7991882329</v>
      </c>
      <c r="I88" s="15">
        <f t="shared" si="7"/>
        <v>981236.0321308189</v>
      </c>
    </row>
    <row r="89" spans="2:9" ht="15.75">
      <c r="B89" s="12">
        <v>75</v>
      </c>
      <c r="C89" s="13">
        <f t="shared" si="6"/>
        <v>0.07</v>
      </c>
      <c r="D89" s="14">
        <f>-PMT(C89/12,$C$11,$G$5)</f>
        <v>24382.780635911004</v>
      </c>
      <c r="E89" s="15">
        <f>-PPMT(C89/12,B89,$C$11,$G$5)</f>
        <v>18658.90378181458</v>
      </c>
      <c r="F89" s="15">
        <f>-IPMT(C89/12,B89,$C$11,$G$5)</f>
        <v>5723.876854096422</v>
      </c>
      <c r="G89" s="15">
        <f t="shared" si="4"/>
        <v>1137422.8716509964</v>
      </c>
      <c r="H89" s="15">
        <f t="shared" si="5"/>
        <v>691285.6760423293</v>
      </c>
      <c r="I89" s="15">
        <f t="shared" si="7"/>
        <v>962577.1283490043</v>
      </c>
    </row>
    <row r="90" spans="2:9" ht="15.75">
      <c r="B90" s="12">
        <v>76</v>
      </c>
      <c r="C90" s="13">
        <f t="shared" si="6"/>
        <v>0.07</v>
      </c>
      <c r="D90" s="14">
        <f>-PMT(C90/12,$C$11,$G$5)</f>
        <v>24382.780635911004</v>
      </c>
      <c r="E90" s="15">
        <f>-PPMT(C90/12,B90,$C$11,$G$5)</f>
        <v>18767.7473872085</v>
      </c>
      <c r="F90" s="15">
        <f>-IPMT(C90/12,B90,$C$11,$G$5)</f>
        <v>5615.033248702503</v>
      </c>
      <c r="G90" s="15">
        <f t="shared" si="4"/>
        <v>1156190.619038205</v>
      </c>
      <c r="H90" s="15">
        <f t="shared" si="5"/>
        <v>696900.7092910318</v>
      </c>
      <c r="I90" s="15">
        <f t="shared" si="7"/>
        <v>943809.3809617958</v>
      </c>
    </row>
    <row r="91" spans="2:9" ht="15.75">
      <c r="B91" s="12">
        <v>77</v>
      </c>
      <c r="C91" s="13">
        <f t="shared" si="6"/>
        <v>0.07</v>
      </c>
      <c r="D91" s="14">
        <f>-PMT(C91/12,$C$11,$G$5)</f>
        <v>24382.780635911004</v>
      </c>
      <c r="E91" s="15">
        <f>-PPMT(C91/12,B91,$C$11,$G$5)</f>
        <v>18877.22591363388</v>
      </c>
      <c r="F91" s="15">
        <f>-IPMT(C91/12,B91,$C$11,$G$5)</f>
        <v>5505.554722277124</v>
      </c>
      <c r="G91" s="15">
        <f t="shared" si="4"/>
        <v>1175067.8449518387</v>
      </c>
      <c r="H91" s="15">
        <f t="shared" si="5"/>
        <v>702406.2640133089</v>
      </c>
      <c r="I91" s="15">
        <f t="shared" si="7"/>
        <v>924932.155048162</v>
      </c>
    </row>
    <row r="92" spans="2:9" ht="15.75">
      <c r="B92" s="12">
        <v>78</v>
      </c>
      <c r="C92" s="13">
        <f t="shared" si="6"/>
        <v>0.07</v>
      </c>
      <c r="D92" s="14">
        <f>-PMT(C92/12,$C$11,$G$5)</f>
        <v>24382.780635911004</v>
      </c>
      <c r="E92" s="15">
        <f>-PPMT(C92/12,B92,$C$11,$G$5)</f>
        <v>18987.34306479675</v>
      </c>
      <c r="F92" s="15">
        <f>-IPMT(C92/12,B92,$C$11,$G$5)</f>
        <v>5395.437571114253</v>
      </c>
      <c r="G92" s="15">
        <f t="shared" si="4"/>
        <v>1194055.1880166354</v>
      </c>
      <c r="H92" s="15">
        <f t="shared" si="5"/>
        <v>707801.7015844232</v>
      </c>
      <c r="I92" s="15">
        <f t="shared" si="7"/>
        <v>905944.8119833652</v>
      </c>
    </row>
    <row r="93" spans="2:9" ht="15.75">
      <c r="B93" s="12">
        <v>79</v>
      </c>
      <c r="C93" s="13">
        <f t="shared" si="6"/>
        <v>0.07</v>
      </c>
      <c r="D93" s="14">
        <f>-PMT(C93/12,$C$11,$G$5)</f>
        <v>24382.780635911004</v>
      </c>
      <c r="E93" s="15">
        <f>-PPMT(C93/12,B93,$C$11,$G$5)</f>
        <v>19098.102566008067</v>
      </c>
      <c r="F93" s="15">
        <f>-IPMT(C93/12,B93,$C$11,$G$5)</f>
        <v>5284.678069902936</v>
      </c>
      <c r="G93" s="15">
        <f aca="true" t="shared" si="8" ref="G93:G156">G92+E93</f>
        <v>1213153.2905826434</v>
      </c>
      <c r="H93" s="15">
        <f aca="true" t="shared" si="9" ref="H93:H156">H92+F93</f>
        <v>713086.3796543261</v>
      </c>
      <c r="I93" s="15">
        <f t="shared" si="7"/>
        <v>886846.7094173571</v>
      </c>
    </row>
    <row r="94" spans="2:9" ht="15.75">
      <c r="B94" s="12">
        <v>80</v>
      </c>
      <c r="C94" s="13">
        <f t="shared" si="6"/>
        <v>0.07</v>
      </c>
      <c r="D94" s="14">
        <f>-PMT(C94/12,$C$11,$G$5)</f>
        <v>24382.780635911004</v>
      </c>
      <c r="E94" s="15">
        <f>-PPMT(C94/12,B94,$C$11,$G$5)</f>
        <v>19209.508164309776</v>
      </c>
      <c r="F94" s="15">
        <f>-IPMT(C94/12,B94,$C$11,$G$5)</f>
        <v>5173.272471601228</v>
      </c>
      <c r="G94" s="15">
        <f t="shared" si="8"/>
        <v>1232362.798746953</v>
      </c>
      <c r="H94" s="15">
        <f t="shared" si="9"/>
        <v>718259.6521259274</v>
      </c>
      <c r="I94" s="15">
        <f t="shared" si="7"/>
        <v>867637.2012530473</v>
      </c>
    </row>
    <row r="95" spans="2:9" ht="15.75">
      <c r="B95" s="12">
        <v>81</v>
      </c>
      <c r="C95" s="13">
        <f t="shared" si="6"/>
        <v>0.07</v>
      </c>
      <c r="D95" s="14">
        <f>-PMT(C95/12,$C$11,$G$5)</f>
        <v>24382.780635911004</v>
      </c>
      <c r="E95" s="15">
        <f>-PPMT(C95/12,B95,$C$11,$G$5)</f>
        <v>19321.563628601583</v>
      </c>
      <c r="F95" s="15">
        <f>-IPMT(C95/12,B95,$C$11,$G$5)</f>
        <v>5061.21700730942</v>
      </c>
      <c r="G95" s="15">
        <f t="shared" si="8"/>
        <v>1251684.3623755546</v>
      </c>
      <c r="H95" s="15">
        <f t="shared" si="9"/>
        <v>723320.8691332368</v>
      </c>
      <c r="I95" s="15">
        <f t="shared" si="7"/>
        <v>848315.6376244457</v>
      </c>
    </row>
    <row r="96" spans="2:9" ht="15.75">
      <c r="B96" s="12">
        <v>82</v>
      </c>
      <c r="C96" s="13">
        <f t="shared" si="6"/>
        <v>0.07</v>
      </c>
      <c r="D96" s="14">
        <f>-PMT(C96/12,$C$11,$G$5)</f>
        <v>24382.780635911004</v>
      </c>
      <c r="E96" s="15">
        <f>-PPMT(C96/12,B96,$C$11,$G$5)</f>
        <v>19434.272749768432</v>
      </c>
      <c r="F96" s="15">
        <f>-IPMT(C96/12,B96,$C$11,$G$5)</f>
        <v>4948.507886142574</v>
      </c>
      <c r="G96" s="15">
        <f t="shared" si="8"/>
        <v>1271118.635125323</v>
      </c>
      <c r="H96" s="15">
        <f t="shared" si="9"/>
        <v>728269.3770193794</v>
      </c>
      <c r="I96" s="15">
        <f t="shared" si="7"/>
        <v>828881.3648746773</v>
      </c>
    </row>
    <row r="97" spans="2:9" ht="15.75">
      <c r="B97" s="12">
        <v>83</v>
      </c>
      <c r="C97" s="13">
        <f t="shared" si="6"/>
        <v>0.07</v>
      </c>
      <c r="D97" s="14">
        <f>-PMT(C97/12,$C$11,$G$5)</f>
        <v>24382.780635911004</v>
      </c>
      <c r="E97" s="15">
        <f>-PPMT(C97/12,B97,$C$11,$G$5)</f>
        <v>19547.639340808742</v>
      </c>
      <c r="F97" s="15">
        <f>-IPMT(C97/12,B97,$C$11,$G$5)</f>
        <v>4835.141295102262</v>
      </c>
      <c r="G97" s="15">
        <f t="shared" si="8"/>
        <v>1290666.2744661318</v>
      </c>
      <c r="H97" s="15">
        <f t="shared" si="9"/>
        <v>733104.5183144817</v>
      </c>
      <c r="I97" s="15">
        <f t="shared" si="7"/>
        <v>809333.7255338685</v>
      </c>
    </row>
    <row r="98" spans="2:9" ht="15.75">
      <c r="B98" s="12">
        <v>84</v>
      </c>
      <c r="C98" s="13">
        <f t="shared" si="6"/>
        <v>0.07</v>
      </c>
      <c r="D98" s="14">
        <f>-PMT(C98/12,$C$11,$G$5)</f>
        <v>24382.780635911004</v>
      </c>
      <c r="E98" s="15">
        <f>-PPMT(C98/12,B98,$C$11,$G$5)</f>
        <v>19661.667236963465</v>
      </c>
      <c r="F98" s="15">
        <f>-IPMT(C98/12,B98,$C$11,$G$5)</f>
        <v>4721.1133989475375</v>
      </c>
      <c r="G98" s="15">
        <f t="shared" si="8"/>
        <v>1310327.9417030953</v>
      </c>
      <c r="H98" s="15">
        <f t="shared" si="9"/>
        <v>737825.6317134292</v>
      </c>
      <c r="I98" s="15">
        <f t="shared" si="7"/>
        <v>789672.058296905</v>
      </c>
    </row>
    <row r="99" spans="2:9" ht="15.75">
      <c r="B99" s="12">
        <v>85</v>
      </c>
      <c r="C99" s="13">
        <f t="shared" si="6"/>
        <v>0.07</v>
      </c>
      <c r="D99" s="14">
        <f>-PMT(C99/12,$C$11,$G$5)</f>
        <v>24382.780635911004</v>
      </c>
      <c r="E99" s="15">
        <f>-PPMT(C99/12,B99,$C$11,$G$5)</f>
        <v>19776.36029584575</v>
      </c>
      <c r="F99" s="15">
        <f>-IPMT(C99/12,B99,$C$11,$G$5)</f>
        <v>4606.420340065254</v>
      </c>
      <c r="G99" s="15">
        <f t="shared" si="8"/>
        <v>1330104.301998941</v>
      </c>
      <c r="H99" s="15">
        <f t="shared" si="9"/>
        <v>742432.0520534945</v>
      </c>
      <c r="I99" s="15">
        <f t="shared" si="7"/>
        <v>769895.6980010592</v>
      </c>
    </row>
    <row r="100" spans="2:9" ht="15.75">
      <c r="B100" s="12">
        <v>86</v>
      </c>
      <c r="C100" s="13">
        <f t="shared" si="6"/>
        <v>0.07</v>
      </c>
      <c r="D100" s="14">
        <f>-PMT(C100/12,$C$11,$G$5)</f>
        <v>24382.780635911004</v>
      </c>
      <c r="E100" s="15">
        <f>-PPMT(C100/12,B100,$C$11,$G$5)</f>
        <v>19891.722397571517</v>
      </c>
      <c r="F100" s="15">
        <f>-IPMT(C100/12,B100,$C$11,$G$5)</f>
        <v>4491.058238339485</v>
      </c>
      <c r="G100" s="15">
        <f t="shared" si="8"/>
        <v>1349996.0243965124</v>
      </c>
      <c r="H100" s="15">
        <f t="shared" si="9"/>
        <v>746923.110291834</v>
      </c>
      <c r="I100" s="15">
        <f t="shared" si="7"/>
        <v>750003.9756034877</v>
      </c>
    </row>
    <row r="101" spans="2:9" ht="15.75">
      <c r="B101" s="12">
        <v>87</v>
      </c>
      <c r="C101" s="13">
        <f t="shared" si="6"/>
        <v>0.07</v>
      </c>
      <c r="D101" s="14">
        <f>-PMT(C101/12,$C$11,$G$5)</f>
        <v>24382.780635911004</v>
      </c>
      <c r="E101" s="15">
        <f>-PPMT(C101/12,B101,$C$11,$G$5)</f>
        <v>20007.757444890685</v>
      </c>
      <c r="F101" s="15">
        <f>-IPMT(C101/12,B101,$C$11,$G$5)</f>
        <v>4375.023191020318</v>
      </c>
      <c r="G101" s="15">
        <f t="shared" si="8"/>
        <v>1370003.781841403</v>
      </c>
      <c r="H101" s="15">
        <f t="shared" si="9"/>
        <v>751298.1334828543</v>
      </c>
      <c r="I101" s="15">
        <f t="shared" si="7"/>
        <v>729996.218158597</v>
      </c>
    </row>
    <row r="102" spans="2:9" ht="15.75">
      <c r="B102" s="12">
        <v>88</v>
      </c>
      <c r="C102" s="13">
        <f t="shared" si="6"/>
        <v>0.07</v>
      </c>
      <c r="D102" s="14">
        <f>-PMT(C102/12,$C$11,$G$5)</f>
        <v>24382.780635911004</v>
      </c>
      <c r="E102" s="15">
        <f>-PPMT(C102/12,B102,$C$11,$G$5)</f>
        <v>20124.46936331921</v>
      </c>
      <c r="F102" s="15">
        <f>-IPMT(C102/12,B102,$C$11,$G$5)</f>
        <v>4258.311272591793</v>
      </c>
      <c r="G102" s="15">
        <f t="shared" si="8"/>
        <v>1390128.2512047223</v>
      </c>
      <c r="H102" s="15">
        <f t="shared" si="9"/>
        <v>755556.4447554462</v>
      </c>
      <c r="I102" s="15">
        <f t="shared" si="7"/>
        <v>709871.7487952778</v>
      </c>
    </row>
    <row r="103" spans="2:9" ht="15.75">
      <c r="B103" s="12">
        <v>89</v>
      </c>
      <c r="C103" s="13">
        <f t="shared" si="6"/>
        <v>0.07</v>
      </c>
      <c r="D103" s="14">
        <f>-PMT(C103/12,$C$11,$G$5)</f>
        <v>24382.780635911004</v>
      </c>
      <c r="E103" s="15">
        <f>-PPMT(C103/12,B103,$C$11,$G$5)</f>
        <v>20241.86210127191</v>
      </c>
      <c r="F103" s="15">
        <f>-IPMT(C103/12,B103,$C$11,$G$5)</f>
        <v>4140.918534639094</v>
      </c>
      <c r="G103" s="15">
        <f t="shared" si="8"/>
        <v>1410370.1133059943</v>
      </c>
      <c r="H103" s="15">
        <f t="shared" si="9"/>
        <v>759697.3632900852</v>
      </c>
      <c r="I103" s="15">
        <f t="shared" si="7"/>
        <v>689629.8866940059</v>
      </c>
    </row>
    <row r="104" spans="2:9" ht="15.75">
      <c r="B104" s="12">
        <v>90</v>
      </c>
      <c r="C104" s="13">
        <f t="shared" si="6"/>
        <v>0.07</v>
      </c>
      <c r="D104" s="14">
        <f>-PMT(C104/12,$C$11,$G$5)</f>
        <v>24382.780635911004</v>
      </c>
      <c r="E104" s="15">
        <f>-PPMT(C104/12,B104,$C$11,$G$5)</f>
        <v>20359.939630195997</v>
      </c>
      <c r="F104" s="15">
        <f>-IPMT(C104/12,B104,$C$11,$G$5)</f>
        <v>4022.8410057150063</v>
      </c>
      <c r="G104" s="15">
        <f t="shared" si="8"/>
        <v>1430730.0529361903</v>
      </c>
      <c r="H104" s="15">
        <f t="shared" si="9"/>
        <v>763720.2042958002</v>
      </c>
      <c r="I104" s="15">
        <f t="shared" si="7"/>
        <v>669269.94706381</v>
      </c>
    </row>
    <row r="105" spans="2:9" ht="15.75">
      <c r="B105" s="12">
        <v>91</v>
      </c>
      <c r="C105" s="13">
        <f t="shared" si="6"/>
        <v>0.07</v>
      </c>
      <c r="D105" s="14">
        <f>-PMT(C105/12,$C$11,$G$5)</f>
        <v>24382.780635911004</v>
      </c>
      <c r="E105" s="15">
        <f>-PPMT(C105/12,B105,$C$11,$G$5)</f>
        <v>20478.70594470547</v>
      </c>
      <c r="F105" s="15">
        <f>-IPMT(C105/12,B105,$C$11,$G$5)</f>
        <v>3904.0746912055324</v>
      </c>
      <c r="G105" s="15">
        <f t="shared" si="8"/>
        <v>1451208.7588808958</v>
      </c>
      <c r="H105" s="15">
        <f t="shared" si="9"/>
        <v>767624.2789870057</v>
      </c>
      <c r="I105" s="15">
        <f t="shared" si="7"/>
        <v>648791.2411191044</v>
      </c>
    </row>
    <row r="106" spans="2:9" ht="15.75">
      <c r="B106" s="12">
        <v>92</v>
      </c>
      <c r="C106" s="13">
        <f t="shared" si="6"/>
        <v>0.07</v>
      </c>
      <c r="D106" s="14">
        <f>-PMT(C106/12,$C$11,$G$5)</f>
        <v>24382.780635911004</v>
      </c>
      <c r="E106" s="15">
        <f>-PPMT(C106/12,B106,$C$11,$G$5)</f>
        <v>20598.165062716256</v>
      </c>
      <c r="F106" s="15">
        <f>-IPMT(C106/12,B106,$C$11,$G$5)</f>
        <v>3784.615573194749</v>
      </c>
      <c r="G106" s="15">
        <f t="shared" si="8"/>
        <v>1471806.923943612</v>
      </c>
      <c r="H106" s="15">
        <f t="shared" si="9"/>
        <v>771408.8945602004</v>
      </c>
      <c r="I106" s="15">
        <f t="shared" si="7"/>
        <v>628193.0760563882</v>
      </c>
    </row>
    <row r="107" spans="2:9" ht="15.75">
      <c r="B107" s="12">
        <v>93</v>
      </c>
      <c r="C107" s="13">
        <f t="shared" si="6"/>
        <v>0.07</v>
      </c>
      <c r="D107" s="14">
        <f>-PMT(C107/12,$C$11,$G$5)</f>
        <v>24382.780635911004</v>
      </c>
      <c r="E107" s="15">
        <f>-PPMT(C107/12,B107,$C$11,$G$5)</f>
        <v>20718.321025582096</v>
      </c>
      <c r="F107" s="15">
        <f>-IPMT(C107/12,B107,$C$11,$G$5)</f>
        <v>3664.459610328907</v>
      </c>
      <c r="G107" s="15">
        <f t="shared" si="8"/>
        <v>1492525.244969194</v>
      </c>
      <c r="H107" s="15">
        <f t="shared" si="9"/>
        <v>775073.3541705293</v>
      </c>
      <c r="I107" s="15">
        <f t="shared" si="7"/>
        <v>607474.7550308061</v>
      </c>
    </row>
    <row r="108" spans="2:9" ht="15.75">
      <c r="B108" s="12">
        <v>94</v>
      </c>
      <c r="C108" s="13">
        <f t="shared" si="6"/>
        <v>0.07</v>
      </c>
      <c r="D108" s="14">
        <f>-PMT(C108/12,$C$11,$G$5)</f>
        <v>24382.780635911004</v>
      </c>
      <c r="E108" s="15">
        <f>-PPMT(C108/12,B108,$C$11,$G$5)</f>
        <v>20839.17789823133</v>
      </c>
      <c r="F108" s="15">
        <f>-IPMT(C108/12,B108,$C$11,$G$5)</f>
        <v>3543.602737679673</v>
      </c>
      <c r="G108" s="15">
        <f t="shared" si="8"/>
        <v>1513364.4228674255</v>
      </c>
      <c r="H108" s="15">
        <f t="shared" si="9"/>
        <v>778616.956908209</v>
      </c>
      <c r="I108" s="15">
        <f t="shared" si="7"/>
        <v>586635.5771325747</v>
      </c>
    </row>
    <row r="109" spans="2:9" ht="15.75">
      <c r="B109" s="12">
        <v>95</v>
      </c>
      <c r="C109" s="13">
        <f t="shared" si="6"/>
        <v>0.07</v>
      </c>
      <c r="D109" s="14">
        <f>-PMT(C109/12,$C$11,$G$5)</f>
        <v>24382.780635911004</v>
      </c>
      <c r="E109" s="15">
        <f>-PPMT(C109/12,B109,$C$11,$G$5)</f>
        <v>20960.739769304346</v>
      </c>
      <c r="F109" s="15">
        <f>-IPMT(C109/12,B109,$C$11,$G$5)</f>
        <v>3422.0408666066564</v>
      </c>
      <c r="G109" s="15">
        <f t="shared" si="8"/>
        <v>1534325.16263673</v>
      </c>
      <c r="H109" s="15">
        <f t="shared" si="9"/>
        <v>782038.9977748157</v>
      </c>
      <c r="I109" s="15">
        <f t="shared" si="7"/>
        <v>565674.8373632703</v>
      </c>
    </row>
    <row r="110" spans="2:9" ht="15.75">
      <c r="B110" s="12">
        <v>96</v>
      </c>
      <c r="C110" s="13">
        <f t="shared" si="6"/>
        <v>0.07</v>
      </c>
      <c r="D110" s="14">
        <f>-PMT(C110/12,$C$11,$G$5)</f>
        <v>24382.780635911004</v>
      </c>
      <c r="E110" s="15">
        <f>-PPMT(C110/12,B110,$C$11,$G$5)</f>
        <v>21083.010751291953</v>
      </c>
      <c r="F110" s="15">
        <f>-IPMT(C110/12,B110,$C$11,$G$5)</f>
        <v>3299.7698846190515</v>
      </c>
      <c r="G110" s="15">
        <f t="shared" si="8"/>
        <v>1555408.1733880218</v>
      </c>
      <c r="H110" s="15">
        <f t="shared" si="9"/>
        <v>785338.7676594347</v>
      </c>
      <c r="I110" s="15">
        <f t="shared" si="7"/>
        <v>544591.8266119784</v>
      </c>
    </row>
    <row r="111" spans="2:9" ht="15.75">
      <c r="B111" s="12">
        <v>97</v>
      </c>
      <c r="C111" s="13">
        <f t="shared" si="6"/>
        <v>0.07</v>
      </c>
      <c r="D111" s="14">
        <f>-PMT(C111/12,$C$11,$G$5)</f>
        <v>24382.780635911004</v>
      </c>
      <c r="E111" s="15">
        <f>-PPMT(C111/12,B111,$C$11,$G$5)</f>
        <v>21205.994980674488</v>
      </c>
      <c r="F111" s="15">
        <f>-IPMT(C111/12,B111,$C$11,$G$5)</f>
        <v>3176.7856552365142</v>
      </c>
      <c r="G111" s="15">
        <f t="shared" si="8"/>
        <v>1576614.1683686962</v>
      </c>
      <c r="H111" s="15">
        <f t="shared" si="9"/>
        <v>788515.5533146713</v>
      </c>
      <c r="I111" s="15">
        <f t="shared" si="7"/>
        <v>523385.8316313039</v>
      </c>
    </row>
    <row r="112" spans="2:9" ht="15.75">
      <c r="B112" s="12">
        <v>98</v>
      </c>
      <c r="C112" s="13">
        <f t="shared" si="6"/>
        <v>0.07</v>
      </c>
      <c r="D112" s="14">
        <f>-PMT(C112/12,$C$11,$G$5)</f>
        <v>24382.780635911004</v>
      </c>
      <c r="E112" s="15">
        <f>-PPMT(C112/12,B112,$C$11,$G$5)</f>
        <v>21329.69661806176</v>
      </c>
      <c r="F112" s="15">
        <f>-IPMT(C112/12,B112,$C$11,$G$5)</f>
        <v>3053.084017849245</v>
      </c>
      <c r="G112" s="15">
        <f t="shared" si="8"/>
        <v>1597943.864986758</v>
      </c>
      <c r="H112" s="15">
        <f t="shared" si="9"/>
        <v>791568.6373325206</v>
      </c>
      <c r="I112" s="15">
        <f t="shared" si="7"/>
        <v>502056.13501324214</v>
      </c>
    </row>
    <row r="113" spans="2:9" ht="15.75">
      <c r="B113" s="12">
        <v>99</v>
      </c>
      <c r="C113" s="13">
        <f t="shared" si="6"/>
        <v>0.07</v>
      </c>
      <c r="D113" s="14">
        <f>-PMT(C113/12,$C$11,$G$5)</f>
        <v>24382.780635911004</v>
      </c>
      <c r="E113" s="15">
        <f>-PPMT(C113/12,B113,$C$11,$G$5)</f>
        <v>21454.11984833379</v>
      </c>
      <c r="F113" s="15">
        <f>-IPMT(C113/12,B113,$C$11,$G$5)</f>
        <v>2928.660787577214</v>
      </c>
      <c r="G113" s="15">
        <f t="shared" si="8"/>
        <v>1619397.9848350917</v>
      </c>
      <c r="H113" s="15">
        <f t="shared" si="9"/>
        <v>794497.2981200977</v>
      </c>
      <c r="I113" s="15">
        <f t="shared" si="7"/>
        <v>480602.0151649084</v>
      </c>
    </row>
    <row r="114" spans="2:9" ht="15.75">
      <c r="B114" s="12">
        <v>100</v>
      </c>
      <c r="C114" s="13">
        <f t="shared" si="6"/>
        <v>0.07</v>
      </c>
      <c r="D114" s="14">
        <f>-PMT(C114/12,$C$11,$G$5)</f>
        <v>24382.780635911004</v>
      </c>
      <c r="E114" s="15">
        <f>-PPMT(C114/12,B114,$C$11,$G$5)</f>
        <v>21579.2688807824</v>
      </c>
      <c r="F114" s="15">
        <f>-IPMT(C114/12,B114,$C$11,$G$5)</f>
        <v>2803.511755128603</v>
      </c>
      <c r="G114" s="15">
        <f t="shared" si="8"/>
        <v>1640977.2537158742</v>
      </c>
      <c r="H114" s="15">
        <f t="shared" si="9"/>
        <v>797300.8098752263</v>
      </c>
      <c r="I114" s="15">
        <f t="shared" si="7"/>
        <v>459022.74628412595</v>
      </c>
    </row>
    <row r="115" spans="2:9" ht="15.75">
      <c r="B115" s="12">
        <v>101</v>
      </c>
      <c r="C115" s="13">
        <f t="shared" si="6"/>
        <v>0.07</v>
      </c>
      <c r="D115" s="14">
        <f>-PMT(C115/12,$C$11,$G$5)</f>
        <v>24382.780635911004</v>
      </c>
      <c r="E115" s="15">
        <f>-PPMT(C115/12,B115,$C$11,$G$5)</f>
        <v>21705.14794925363</v>
      </c>
      <c r="F115" s="15">
        <f>-IPMT(C115/12,B115,$C$11,$G$5)</f>
        <v>2677.6326866573736</v>
      </c>
      <c r="G115" s="15">
        <f t="shared" si="8"/>
        <v>1662682.4016651278</v>
      </c>
      <c r="H115" s="15">
        <f t="shared" si="9"/>
        <v>799978.4425618837</v>
      </c>
      <c r="I115" s="15">
        <f t="shared" si="7"/>
        <v>437317.59833487234</v>
      </c>
    </row>
    <row r="116" spans="2:9" ht="15.75">
      <c r="B116" s="12">
        <v>102</v>
      </c>
      <c r="C116" s="13">
        <f t="shared" si="6"/>
        <v>0.07</v>
      </c>
      <c r="D116" s="14">
        <f>-PMT(C116/12,$C$11,$G$5)</f>
        <v>24382.780635911004</v>
      </c>
      <c r="E116" s="15">
        <f>-PPMT(C116/12,B116,$C$11,$G$5)</f>
        <v>21831.761312290946</v>
      </c>
      <c r="F116" s="15">
        <f>-IPMT(C116/12,B116,$C$11,$G$5)</f>
        <v>2551.019323620058</v>
      </c>
      <c r="G116" s="15">
        <f t="shared" si="8"/>
        <v>1684514.1629774189</v>
      </c>
      <c r="H116" s="15">
        <f t="shared" si="9"/>
        <v>802529.4618855037</v>
      </c>
      <c r="I116" s="15">
        <f t="shared" si="7"/>
        <v>415485.83702258137</v>
      </c>
    </row>
    <row r="117" spans="2:9" ht="15.75">
      <c r="B117" s="12">
        <v>103</v>
      </c>
      <c r="C117" s="13">
        <f t="shared" si="6"/>
        <v>0.07</v>
      </c>
      <c r="D117" s="14">
        <f>-PMT(C117/12,$C$11,$G$5)</f>
        <v>24382.780635911004</v>
      </c>
      <c r="E117" s="15">
        <f>-PPMT(C117/12,B117,$C$11,$G$5)</f>
        <v>21959.11325327931</v>
      </c>
      <c r="F117" s="15">
        <f>-IPMT(C117/12,B117,$C$11,$G$5)</f>
        <v>2423.6673826316937</v>
      </c>
      <c r="G117" s="15">
        <f t="shared" si="8"/>
        <v>1706473.2762306982</v>
      </c>
      <c r="H117" s="15">
        <f t="shared" si="9"/>
        <v>804953.1292681354</v>
      </c>
      <c r="I117" s="15">
        <f t="shared" si="7"/>
        <v>393526.7237693021</v>
      </c>
    </row>
    <row r="118" spans="2:9" ht="15.75">
      <c r="B118" s="12">
        <v>104</v>
      </c>
      <c r="C118" s="13">
        <f t="shared" si="6"/>
        <v>0.07</v>
      </c>
      <c r="D118" s="14">
        <f>-PMT(C118/12,$C$11,$G$5)</f>
        <v>24382.780635911004</v>
      </c>
      <c r="E118" s="15">
        <f>-PPMT(C118/12,B118,$C$11,$G$5)</f>
        <v>22087.208080590106</v>
      </c>
      <c r="F118" s="15">
        <f>-IPMT(C118/12,B118,$C$11,$G$5)</f>
        <v>2295.572555320896</v>
      </c>
      <c r="G118" s="15">
        <f t="shared" si="8"/>
        <v>1728560.4843112882</v>
      </c>
      <c r="H118" s="15">
        <f t="shared" si="9"/>
        <v>807248.7018234563</v>
      </c>
      <c r="I118" s="15">
        <f t="shared" si="7"/>
        <v>371439.51568871195</v>
      </c>
    </row>
    <row r="119" spans="2:9" ht="15.75">
      <c r="B119" s="12">
        <v>105</v>
      </c>
      <c r="C119" s="13">
        <f t="shared" si="6"/>
        <v>0.07</v>
      </c>
      <c r="D119" s="14">
        <f>-PMT(C119/12,$C$11,$G$5)</f>
        <v>24382.780635911004</v>
      </c>
      <c r="E119" s="15">
        <f>-PPMT(C119/12,B119,$C$11,$G$5)</f>
        <v>22216.05012772688</v>
      </c>
      <c r="F119" s="15">
        <f>-IPMT(C119/12,B119,$C$11,$G$5)</f>
        <v>2166.7305081841223</v>
      </c>
      <c r="G119" s="15">
        <f t="shared" si="8"/>
        <v>1750776.5344390152</v>
      </c>
      <c r="H119" s="15">
        <f t="shared" si="9"/>
        <v>809415.4323316405</v>
      </c>
      <c r="I119" s="15">
        <f t="shared" si="7"/>
        <v>349223.4655609851</v>
      </c>
    </row>
    <row r="120" spans="2:9" ht="15.75">
      <c r="B120" s="12">
        <v>106</v>
      </c>
      <c r="C120" s="13">
        <f t="shared" si="6"/>
        <v>0.07</v>
      </c>
      <c r="D120" s="14">
        <f>-PMT(C120/12,$C$11,$G$5)</f>
        <v>24382.780635911004</v>
      </c>
      <c r="E120" s="15">
        <f>-PPMT(C120/12,B120,$C$11,$G$5)</f>
        <v>22345.64375347196</v>
      </c>
      <c r="F120" s="15">
        <f>-IPMT(C120/12,B120,$C$11,$G$5)</f>
        <v>2037.1368824390454</v>
      </c>
      <c r="G120" s="15">
        <f t="shared" si="8"/>
        <v>1773122.1781924872</v>
      </c>
      <c r="H120" s="15">
        <f t="shared" si="9"/>
        <v>811452.5692140795</v>
      </c>
      <c r="I120" s="15">
        <f t="shared" si="7"/>
        <v>326877.82180751313</v>
      </c>
    </row>
    <row r="121" spans="2:9" ht="15.75">
      <c r="B121" s="12">
        <v>107</v>
      </c>
      <c r="C121" s="13">
        <f t="shared" si="6"/>
        <v>0.07</v>
      </c>
      <c r="D121" s="14">
        <f>-PMT(C121/12,$C$11,$G$5)</f>
        <v>24382.780635911004</v>
      </c>
      <c r="E121" s="15">
        <f>-PPMT(C121/12,B121,$C$11,$G$5)</f>
        <v>22475.993342033875</v>
      </c>
      <c r="F121" s="15">
        <f>-IPMT(C121/12,B121,$C$11,$G$5)</f>
        <v>1906.7872938771295</v>
      </c>
      <c r="G121" s="15">
        <f t="shared" si="8"/>
        <v>1795598.171534521</v>
      </c>
      <c r="H121" s="15">
        <f t="shared" si="9"/>
        <v>813359.3565079566</v>
      </c>
      <c r="I121" s="15">
        <f t="shared" si="7"/>
        <v>304401.82846547925</v>
      </c>
    </row>
    <row r="122" spans="2:9" ht="15.75">
      <c r="B122" s="12">
        <v>108</v>
      </c>
      <c r="C122" s="13">
        <f t="shared" si="6"/>
        <v>0.07</v>
      </c>
      <c r="D122" s="14">
        <f>-PMT(C122/12,$C$11,$G$5)</f>
        <v>24382.780635911004</v>
      </c>
      <c r="E122" s="15">
        <f>-PPMT(C122/12,B122,$C$11,$G$5)</f>
        <v>22607.10330319574</v>
      </c>
      <c r="F122" s="15">
        <f>-IPMT(C122/12,B122,$C$11,$G$5)</f>
        <v>1775.6773327152614</v>
      </c>
      <c r="G122" s="15">
        <f t="shared" si="8"/>
        <v>1818205.2748377167</v>
      </c>
      <c r="H122" s="15">
        <f t="shared" si="9"/>
        <v>815135.0338406719</v>
      </c>
      <c r="I122" s="15">
        <f t="shared" si="7"/>
        <v>281794.7251622835</v>
      </c>
    </row>
    <row r="123" spans="2:9" ht="15.75">
      <c r="B123" s="12">
        <v>109</v>
      </c>
      <c r="C123" s="13">
        <f t="shared" si="6"/>
        <v>0.07</v>
      </c>
      <c r="D123" s="14">
        <f>-PMT(C123/12,$C$11,$G$5)</f>
        <v>24382.780635911004</v>
      </c>
      <c r="E123" s="15">
        <f>-PPMT(C123/12,B123,$C$11,$G$5)</f>
        <v>22738.978072464382</v>
      </c>
      <c r="F123" s="15">
        <f>-IPMT(C123/12,B123,$C$11,$G$5)</f>
        <v>1643.8025634466214</v>
      </c>
      <c r="G123" s="15">
        <f t="shared" si="8"/>
        <v>1840944.2529101812</v>
      </c>
      <c r="H123" s="15">
        <f t="shared" si="9"/>
        <v>816778.8364041185</v>
      </c>
      <c r="I123" s="15">
        <f t="shared" si="7"/>
        <v>259055.74708981914</v>
      </c>
    </row>
    <row r="124" spans="2:9" ht="15.75">
      <c r="B124" s="12">
        <v>110</v>
      </c>
      <c r="C124" s="13">
        <f t="shared" si="6"/>
        <v>0.07</v>
      </c>
      <c r="D124" s="14">
        <f>-PMT(C124/12,$C$11,$G$5)</f>
        <v>24382.780635911004</v>
      </c>
      <c r="E124" s="15">
        <f>-PPMT(C124/12,B124,$C$11,$G$5)</f>
        <v>22871.62211122043</v>
      </c>
      <c r="F124" s="15">
        <f>-IPMT(C124/12,B124,$C$11,$G$5)</f>
        <v>1511.1585246905731</v>
      </c>
      <c r="G124" s="15">
        <f t="shared" si="8"/>
        <v>1863815.8750214016</v>
      </c>
      <c r="H124" s="15">
        <f t="shared" si="9"/>
        <v>818289.994928809</v>
      </c>
      <c r="I124" s="15">
        <f t="shared" si="7"/>
        <v>236184.1249785987</v>
      </c>
    </row>
    <row r="125" spans="2:9" ht="15.75">
      <c r="B125" s="12">
        <v>111</v>
      </c>
      <c r="C125" s="13">
        <f t="shared" si="6"/>
        <v>0.07</v>
      </c>
      <c r="D125" s="14">
        <f>-PMT(C125/12,$C$11,$G$5)</f>
        <v>24382.780635911004</v>
      </c>
      <c r="E125" s="15">
        <f>-PPMT(C125/12,B125,$C$11,$G$5)</f>
        <v>23005.039906869213</v>
      </c>
      <c r="F125" s="15">
        <f>-IPMT(C125/12,B125,$C$11,$G$5)</f>
        <v>1377.7407290417902</v>
      </c>
      <c r="G125" s="15">
        <f t="shared" si="8"/>
        <v>1886820.9149282707</v>
      </c>
      <c r="H125" s="15">
        <f t="shared" si="9"/>
        <v>819667.7356578507</v>
      </c>
      <c r="I125" s="15">
        <f t="shared" si="7"/>
        <v>213179.0850717295</v>
      </c>
    </row>
    <row r="126" spans="2:9" ht="15.75">
      <c r="B126" s="12">
        <v>112</v>
      </c>
      <c r="C126" s="13">
        <f t="shared" si="6"/>
        <v>0.07</v>
      </c>
      <c r="D126" s="14">
        <f>-PMT(C126/12,$C$11,$G$5)</f>
        <v>24382.780635911004</v>
      </c>
      <c r="E126" s="15">
        <f>-PPMT(C126/12,B126,$C$11,$G$5)</f>
        <v>23139.235972992614</v>
      </c>
      <c r="F126" s="15">
        <f>-IPMT(C126/12,B126,$C$11,$G$5)</f>
        <v>1243.5446629183896</v>
      </c>
      <c r="G126" s="15">
        <f t="shared" si="8"/>
        <v>1909960.1509012633</v>
      </c>
      <c r="H126" s="15">
        <f t="shared" si="9"/>
        <v>820911.2803207692</v>
      </c>
      <c r="I126" s="15">
        <f t="shared" si="7"/>
        <v>190039.8490987369</v>
      </c>
    </row>
    <row r="127" spans="2:9" ht="15.75">
      <c r="B127" s="12">
        <v>113</v>
      </c>
      <c r="C127" s="13">
        <f t="shared" si="6"/>
        <v>0.07</v>
      </c>
      <c r="D127" s="14">
        <f>-PMT(C127/12,$C$11,$G$5)</f>
        <v>24382.780635911004</v>
      </c>
      <c r="E127" s="15">
        <f>-PPMT(C127/12,B127,$C$11,$G$5)</f>
        <v>23274.21484950174</v>
      </c>
      <c r="F127" s="15">
        <f>-IPMT(C127/12,B127,$C$11,$G$5)</f>
        <v>1108.565786409266</v>
      </c>
      <c r="G127" s="15">
        <f t="shared" si="8"/>
        <v>1933234.3657507652</v>
      </c>
      <c r="H127" s="15">
        <f t="shared" si="9"/>
        <v>822019.8461071785</v>
      </c>
      <c r="I127" s="15">
        <f t="shared" si="7"/>
        <v>166765.63424923515</v>
      </c>
    </row>
    <row r="128" spans="2:9" ht="15.75">
      <c r="B128" s="12">
        <v>114</v>
      </c>
      <c r="C128" s="13">
        <f t="shared" si="6"/>
        <v>0.07</v>
      </c>
      <c r="D128" s="14">
        <f>-PMT(C128/12,$C$11,$G$5)</f>
        <v>24382.780635911004</v>
      </c>
      <c r="E128" s="15">
        <f>-PPMT(C128/12,B128,$C$11,$G$5)</f>
        <v>23409.981102790505</v>
      </c>
      <c r="F128" s="15">
        <f>-IPMT(C128/12,B128,$C$11,$G$5)</f>
        <v>972.7995331204997</v>
      </c>
      <c r="G128" s="15">
        <f t="shared" si="8"/>
        <v>1956644.3468535556</v>
      </c>
      <c r="H128" s="15">
        <f t="shared" si="9"/>
        <v>822992.645640299</v>
      </c>
      <c r="I128" s="15">
        <f t="shared" si="7"/>
        <v>143355.65314644465</v>
      </c>
    </row>
    <row r="129" spans="2:9" ht="15.75">
      <c r="B129" s="12">
        <v>115</v>
      </c>
      <c r="C129" s="13">
        <f t="shared" si="6"/>
        <v>0.07</v>
      </c>
      <c r="D129" s="14">
        <f>-PMT(C129/12,$C$11,$G$5)</f>
        <v>24382.780635911004</v>
      </c>
      <c r="E129" s="15">
        <f>-PPMT(C129/12,B129,$C$11,$G$5)</f>
        <v>23546.539325890113</v>
      </c>
      <c r="F129" s="15">
        <f>-IPMT(C129/12,B129,$C$11,$G$5)</f>
        <v>836.2413100208901</v>
      </c>
      <c r="G129" s="15">
        <f t="shared" si="8"/>
        <v>1980190.8861794458</v>
      </c>
      <c r="H129" s="15">
        <f t="shared" si="9"/>
        <v>823828.8869503199</v>
      </c>
      <c r="I129" s="15">
        <f t="shared" si="7"/>
        <v>119809.11382055453</v>
      </c>
    </row>
    <row r="130" spans="2:9" ht="15.75">
      <c r="B130" s="12">
        <v>116</v>
      </c>
      <c r="C130" s="13">
        <f t="shared" si="6"/>
        <v>0.07</v>
      </c>
      <c r="D130" s="14">
        <f>-PMT(C130/12,$C$11,$G$5)</f>
        <v>24382.780635911004</v>
      </c>
      <c r="E130" s="15">
        <f>-PPMT(C130/12,B130,$C$11,$G$5)</f>
        <v>23683.894138624477</v>
      </c>
      <c r="F130" s="15">
        <f>-IPMT(C130/12,B130,$C$11,$G$5)</f>
        <v>698.8864972865283</v>
      </c>
      <c r="G130" s="15">
        <f t="shared" si="8"/>
        <v>2003874.7803180702</v>
      </c>
      <c r="H130" s="15">
        <f t="shared" si="9"/>
        <v>824527.7734476064</v>
      </c>
      <c r="I130" s="15">
        <f t="shared" si="7"/>
        <v>96125.21968193006</v>
      </c>
    </row>
    <row r="131" spans="2:9" ht="15.75">
      <c r="B131" s="12">
        <v>117</v>
      </c>
      <c r="C131" s="13">
        <f t="shared" si="6"/>
        <v>0.07</v>
      </c>
      <c r="D131" s="14">
        <f>-PMT(C131/12,$C$11,$G$5)</f>
        <v>24382.780635911004</v>
      </c>
      <c r="E131" s="15">
        <f>-PPMT(C131/12,B131,$C$11,$G$5)</f>
        <v>23822.05018776645</v>
      </c>
      <c r="F131" s="15">
        <f>-IPMT(C131/12,B131,$C$11,$G$5)</f>
        <v>560.7304481445552</v>
      </c>
      <c r="G131" s="15">
        <f t="shared" si="8"/>
        <v>2027696.8305058368</v>
      </c>
      <c r="H131" s="15">
        <f t="shared" si="9"/>
        <v>825088.503895751</v>
      </c>
      <c r="I131" s="15">
        <f t="shared" si="7"/>
        <v>72303.16949416361</v>
      </c>
    </row>
    <row r="132" spans="2:9" ht="15.75">
      <c r="B132" s="12">
        <v>118</v>
      </c>
      <c r="C132" s="13">
        <f t="shared" si="6"/>
        <v>0.07</v>
      </c>
      <c r="D132" s="14">
        <f>-PMT(C132/12,$C$11,$G$5)</f>
        <v>24382.780635911004</v>
      </c>
      <c r="E132" s="15">
        <f>-PPMT(C132/12,B132,$C$11,$G$5)</f>
        <v>23961.012147195088</v>
      </c>
      <c r="F132" s="15">
        <f>-IPMT(C132/12,B132,$C$11,$G$5)</f>
        <v>421.76848871591426</v>
      </c>
      <c r="G132" s="15">
        <f t="shared" si="8"/>
        <v>2051657.842653032</v>
      </c>
      <c r="H132" s="15">
        <f t="shared" si="9"/>
        <v>825510.2723844668</v>
      </c>
      <c r="I132" s="15">
        <f t="shared" si="7"/>
        <v>48342.157346968525</v>
      </c>
    </row>
    <row r="133" spans="2:9" ht="15.75">
      <c r="B133" s="12">
        <v>119</v>
      </c>
      <c r="C133" s="13">
        <f t="shared" si="6"/>
        <v>0.07</v>
      </c>
      <c r="D133" s="14">
        <f>-PMT(C133/12,$C$11,$G$5)</f>
        <v>24382.780635911004</v>
      </c>
      <c r="E133" s="15">
        <f>-PPMT(C133/12,B133,$C$11,$G$5)</f>
        <v>24100.78471805373</v>
      </c>
      <c r="F133" s="15">
        <f>-IPMT(C133/12,B133,$C$11,$G$5)</f>
        <v>281.99591785727574</v>
      </c>
      <c r="G133" s="15">
        <f t="shared" si="8"/>
        <v>2075758.6273710856</v>
      </c>
      <c r="H133" s="15">
        <f t="shared" si="9"/>
        <v>825792.2683023241</v>
      </c>
      <c r="I133" s="15">
        <f t="shared" si="7"/>
        <v>24241.372628914796</v>
      </c>
    </row>
    <row r="134" spans="2:9" ht="15.75">
      <c r="B134" s="12">
        <v>120</v>
      </c>
      <c r="C134" s="13">
        <f t="shared" si="6"/>
        <v>0.07</v>
      </c>
      <c r="D134" s="14">
        <f>-PMT(C134/12,$C$11,$G$5)</f>
        <v>24382.780635911004</v>
      </c>
      <c r="E134" s="15">
        <f>-PPMT(C134/12,B134,$C$11,$G$5)</f>
        <v>24241.37262890904</v>
      </c>
      <c r="F134" s="15">
        <f>-IPMT(C134/12,B134,$C$11,$G$5)</f>
        <v>141.40800700196414</v>
      </c>
      <c r="G134" s="15">
        <f t="shared" si="8"/>
        <v>2099999.9999999944</v>
      </c>
      <c r="H134" s="15">
        <f t="shared" si="9"/>
        <v>825933.6763093261</v>
      </c>
      <c r="I134" s="15">
        <f t="shared" si="7"/>
        <v>5.75528247281909E-09</v>
      </c>
    </row>
    <row r="135" spans="2:9" ht="15.75">
      <c r="B135" s="12">
        <v>121</v>
      </c>
      <c r="C135" s="13">
        <f t="shared" si="6"/>
        <v>0.07</v>
      </c>
      <c r="D135" s="14">
        <f>-PMT(C135/12,$C$11,$G$5)</f>
        <v>24382.780635911004</v>
      </c>
      <c r="E135" s="15" t="e">
        <f>-PPMT(C135/12,B135,$C$11,$G$5)</f>
        <v>#NUM!</v>
      </c>
      <c r="F135" s="15" t="e">
        <f>-IPMT(C135/12,B135,$C$11,$G$5)</f>
        <v>#NUM!</v>
      </c>
      <c r="G135" s="15" t="e">
        <f t="shared" si="8"/>
        <v>#NUM!</v>
      </c>
      <c r="H135" s="15" t="e">
        <f t="shared" si="9"/>
        <v>#NUM!</v>
      </c>
      <c r="I135" s="15" t="e">
        <f t="shared" si="7"/>
        <v>#NUM!</v>
      </c>
    </row>
    <row r="136" spans="2:9" ht="15.75">
      <c r="B136" s="12">
        <v>122</v>
      </c>
      <c r="C136" s="13">
        <f t="shared" si="6"/>
        <v>0.07</v>
      </c>
      <c r="D136" s="14">
        <f>-PMT(C136/12,$C$11,$G$5)</f>
        <v>24382.780635911004</v>
      </c>
      <c r="E136" s="15" t="e">
        <f>-PPMT(C136/12,B136,$C$11,$G$5)</f>
        <v>#NUM!</v>
      </c>
      <c r="F136" s="15" t="e">
        <f>-IPMT(C136/12,B136,$C$11,$G$5)</f>
        <v>#NUM!</v>
      </c>
      <c r="G136" s="15" t="e">
        <f t="shared" si="8"/>
        <v>#NUM!</v>
      </c>
      <c r="H136" s="15" t="e">
        <f t="shared" si="9"/>
        <v>#NUM!</v>
      </c>
      <c r="I136" s="15" t="e">
        <f t="shared" si="7"/>
        <v>#NUM!</v>
      </c>
    </row>
    <row r="137" spans="2:9" ht="15.75">
      <c r="B137" s="12">
        <v>123</v>
      </c>
      <c r="C137" s="13">
        <f t="shared" si="6"/>
        <v>0.07</v>
      </c>
      <c r="D137" s="14">
        <f>-PMT(C137/12,$C$11,$G$5)</f>
        <v>24382.780635911004</v>
      </c>
      <c r="E137" s="15" t="e">
        <f>-PPMT(C137/12,B137,$C$11,$G$5)</f>
        <v>#NUM!</v>
      </c>
      <c r="F137" s="15" t="e">
        <f>-IPMT(C137/12,B137,$C$11,$G$5)</f>
        <v>#NUM!</v>
      </c>
      <c r="G137" s="15" t="e">
        <f t="shared" si="8"/>
        <v>#NUM!</v>
      </c>
      <c r="H137" s="15" t="e">
        <f t="shared" si="9"/>
        <v>#NUM!</v>
      </c>
      <c r="I137" s="15" t="e">
        <f t="shared" si="7"/>
        <v>#NUM!</v>
      </c>
    </row>
    <row r="138" spans="2:9" ht="15.75">
      <c r="B138" s="12">
        <v>124</v>
      </c>
      <c r="C138" s="13">
        <f t="shared" si="6"/>
        <v>0.07</v>
      </c>
      <c r="D138" s="14">
        <f>-PMT(C138/12,$C$11,$G$5)</f>
        <v>24382.780635911004</v>
      </c>
      <c r="E138" s="15" t="e">
        <f>-PPMT(C138/12,B138,$C$11,$G$5)</f>
        <v>#NUM!</v>
      </c>
      <c r="F138" s="15" t="e">
        <f>-IPMT(C138/12,B138,$C$11,$G$5)</f>
        <v>#NUM!</v>
      </c>
      <c r="G138" s="15" t="e">
        <f t="shared" si="8"/>
        <v>#NUM!</v>
      </c>
      <c r="H138" s="15" t="e">
        <f t="shared" si="9"/>
        <v>#NUM!</v>
      </c>
      <c r="I138" s="15" t="e">
        <f t="shared" si="7"/>
        <v>#NUM!</v>
      </c>
    </row>
    <row r="139" spans="2:9" ht="15.75">
      <c r="B139" s="12">
        <v>125</v>
      </c>
      <c r="C139" s="13">
        <f t="shared" si="6"/>
        <v>0.07</v>
      </c>
      <c r="D139" s="14">
        <f>-PMT(C139/12,$C$11,$G$5)</f>
        <v>24382.780635911004</v>
      </c>
      <c r="E139" s="15" t="e">
        <f>-PPMT(C139/12,B139,$C$11,$G$5)</f>
        <v>#NUM!</v>
      </c>
      <c r="F139" s="15" t="e">
        <f>-IPMT(C139/12,B139,$C$11,$G$5)</f>
        <v>#NUM!</v>
      </c>
      <c r="G139" s="15" t="e">
        <f t="shared" si="8"/>
        <v>#NUM!</v>
      </c>
      <c r="H139" s="15" t="e">
        <f t="shared" si="9"/>
        <v>#NUM!</v>
      </c>
      <c r="I139" s="15" t="e">
        <f t="shared" si="7"/>
        <v>#NUM!</v>
      </c>
    </row>
    <row r="140" spans="2:9" ht="15.75">
      <c r="B140" s="12">
        <v>126</v>
      </c>
      <c r="C140" s="13">
        <f t="shared" si="6"/>
        <v>0.07</v>
      </c>
      <c r="D140" s="14">
        <f>-PMT(C140/12,$C$11,$G$5)</f>
        <v>24382.780635911004</v>
      </c>
      <c r="E140" s="15" t="e">
        <f>-PPMT(C140/12,B140,$C$11,$G$5)</f>
        <v>#NUM!</v>
      </c>
      <c r="F140" s="15" t="e">
        <f>-IPMT(C140/12,B140,$C$11,$G$5)</f>
        <v>#NUM!</v>
      </c>
      <c r="G140" s="15" t="e">
        <f t="shared" si="8"/>
        <v>#NUM!</v>
      </c>
      <c r="H140" s="15" t="e">
        <f t="shared" si="9"/>
        <v>#NUM!</v>
      </c>
      <c r="I140" s="15" t="e">
        <f t="shared" si="7"/>
        <v>#NUM!</v>
      </c>
    </row>
    <row r="141" spans="2:9" ht="15.75">
      <c r="B141" s="12">
        <v>127</v>
      </c>
      <c r="C141" s="13">
        <f t="shared" si="6"/>
        <v>0.07</v>
      </c>
      <c r="D141" s="14">
        <f>-PMT(C141/12,$C$11,$G$5)</f>
        <v>24382.780635911004</v>
      </c>
      <c r="E141" s="15" t="e">
        <f>-PPMT(C141/12,B141,$C$11,$G$5)</f>
        <v>#NUM!</v>
      </c>
      <c r="F141" s="15" t="e">
        <f>-IPMT(C141/12,B141,$C$11,$G$5)</f>
        <v>#NUM!</v>
      </c>
      <c r="G141" s="15" t="e">
        <f t="shared" si="8"/>
        <v>#NUM!</v>
      </c>
      <c r="H141" s="15" t="e">
        <f t="shared" si="9"/>
        <v>#NUM!</v>
      </c>
      <c r="I141" s="15" t="e">
        <f t="shared" si="7"/>
        <v>#NUM!</v>
      </c>
    </row>
    <row r="142" spans="2:9" ht="15.75">
      <c r="B142" s="12">
        <v>128</v>
      </c>
      <c r="C142" s="13">
        <f t="shared" si="6"/>
        <v>0.07</v>
      </c>
      <c r="D142" s="14">
        <f>-PMT(C142/12,$C$11,$G$5)</f>
        <v>24382.780635911004</v>
      </c>
      <c r="E142" s="15" t="e">
        <f>-PPMT(C142/12,B142,$C$11,$G$5)</f>
        <v>#NUM!</v>
      </c>
      <c r="F142" s="15" t="e">
        <f>-IPMT(C142/12,B142,$C$11,$G$5)</f>
        <v>#NUM!</v>
      </c>
      <c r="G142" s="15" t="e">
        <f t="shared" si="8"/>
        <v>#NUM!</v>
      </c>
      <c r="H142" s="15" t="e">
        <f t="shared" si="9"/>
        <v>#NUM!</v>
      </c>
      <c r="I142" s="15" t="e">
        <f t="shared" si="7"/>
        <v>#NUM!</v>
      </c>
    </row>
    <row r="143" spans="2:9" ht="15.75">
      <c r="B143" s="12">
        <v>129</v>
      </c>
      <c r="C143" s="13">
        <f t="shared" si="6"/>
        <v>0.07</v>
      </c>
      <c r="D143" s="14">
        <f>-PMT(C143/12,$C$11,$G$5)</f>
        <v>24382.780635911004</v>
      </c>
      <c r="E143" s="15" t="e">
        <f>-PPMT(C143/12,B143,$C$11,$G$5)</f>
        <v>#NUM!</v>
      </c>
      <c r="F143" s="15" t="e">
        <f>-IPMT(C143/12,B143,$C$11,$G$5)</f>
        <v>#NUM!</v>
      </c>
      <c r="G143" s="15" t="e">
        <f t="shared" si="8"/>
        <v>#NUM!</v>
      </c>
      <c r="H143" s="15" t="e">
        <f t="shared" si="9"/>
        <v>#NUM!</v>
      </c>
      <c r="I143" s="15" t="e">
        <f t="shared" si="7"/>
        <v>#NUM!</v>
      </c>
    </row>
    <row r="144" spans="2:9" ht="15.75">
      <c r="B144" s="12">
        <v>130</v>
      </c>
      <c r="C144" s="13">
        <f aca="true" t="shared" si="10" ref="C144:C207">$C$6</f>
        <v>0.07</v>
      </c>
      <c r="D144" s="14">
        <f>-PMT(C144/12,$C$11,$G$5)</f>
        <v>24382.780635911004</v>
      </c>
      <c r="E144" s="15" t="e">
        <f>-PPMT(C144/12,B144,$C$11,$G$5)</f>
        <v>#NUM!</v>
      </c>
      <c r="F144" s="15" t="e">
        <f>-IPMT(C144/12,B144,$C$11,$G$5)</f>
        <v>#NUM!</v>
      </c>
      <c r="G144" s="15" t="e">
        <f t="shared" si="8"/>
        <v>#NUM!</v>
      </c>
      <c r="H144" s="15" t="e">
        <f t="shared" si="9"/>
        <v>#NUM!</v>
      </c>
      <c r="I144" s="15" t="e">
        <f t="shared" si="7"/>
        <v>#NUM!</v>
      </c>
    </row>
    <row r="145" spans="2:9" ht="15.75">
      <c r="B145" s="12">
        <v>131</v>
      </c>
      <c r="C145" s="13">
        <f t="shared" si="10"/>
        <v>0.07</v>
      </c>
      <c r="D145" s="14">
        <f>-PMT(C145/12,$C$11,$G$5)</f>
        <v>24382.780635911004</v>
      </c>
      <c r="E145" s="15" t="e">
        <f>-PPMT(C145/12,B145,$C$11,$G$5)</f>
        <v>#NUM!</v>
      </c>
      <c r="F145" s="15" t="e">
        <f>-IPMT(C145/12,B145,$C$11,$G$5)</f>
        <v>#NUM!</v>
      </c>
      <c r="G145" s="15" t="e">
        <f t="shared" si="8"/>
        <v>#NUM!</v>
      </c>
      <c r="H145" s="15" t="e">
        <f t="shared" si="9"/>
        <v>#NUM!</v>
      </c>
      <c r="I145" s="15" t="e">
        <f aca="true" t="shared" si="11" ref="I145:I208">I144-E145</f>
        <v>#NUM!</v>
      </c>
    </row>
    <row r="146" spans="2:9" ht="15.75">
      <c r="B146" s="12">
        <v>132</v>
      </c>
      <c r="C146" s="13">
        <f t="shared" si="10"/>
        <v>0.07</v>
      </c>
      <c r="D146" s="14">
        <f>-PMT(C146/12,$C$11,$G$5)</f>
        <v>24382.780635911004</v>
      </c>
      <c r="E146" s="15" t="e">
        <f>-PPMT(C146/12,B146,$C$11,$G$5)</f>
        <v>#NUM!</v>
      </c>
      <c r="F146" s="15" t="e">
        <f>-IPMT(C146/12,B146,$C$11,$G$5)</f>
        <v>#NUM!</v>
      </c>
      <c r="G146" s="15" t="e">
        <f t="shared" si="8"/>
        <v>#NUM!</v>
      </c>
      <c r="H146" s="15" t="e">
        <f t="shared" si="9"/>
        <v>#NUM!</v>
      </c>
      <c r="I146" s="15" t="e">
        <f t="shared" si="11"/>
        <v>#NUM!</v>
      </c>
    </row>
    <row r="147" spans="2:9" ht="15.75">
      <c r="B147" s="12">
        <v>133</v>
      </c>
      <c r="C147" s="13">
        <f t="shared" si="10"/>
        <v>0.07</v>
      </c>
      <c r="D147" s="14">
        <f>-PMT(C147/12,$C$11,$G$5)</f>
        <v>24382.780635911004</v>
      </c>
      <c r="E147" s="15" t="e">
        <f>-PPMT(C147/12,B147,$C$11,$G$5)</f>
        <v>#NUM!</v>
      </c>
      <c r="F147" s="15" t="e">
        <f>-IPMT(C147/12,B147,$C$11,$G$5)</f>
        <v>#NUM!</v>
      </c>
      <c r="G147" s="15" t="e">
        <f t="shared" si="8"/>
        <v>#NUM!</v>
      </c>
      <c r="H147" s="15" t="e">
        <f t="shared" si="9"/>
        <v>#NUM!</v>
      </c>
      <c r="I147" s="15" t="e">
        <f t="shared" si="11"/>
        <v>#NUM!</v>
      </c>
    </row>
    <row r="148" spans="2:9" ht="15.75">
      <c r="B148" s="12">
        <v>134</v>
      </c>
      <c r="C148" s="13">
        <f t="shared" si="10"/>
        <v>0.07</v>
      </c>
      <c r="D148" s="14">
        <f>-PMT(C148/12,$C$11,$G$5)</f>
        <v>24382.780635911004</v>
      </c>
      <c r="E148" s="15" t="e">
        <f>-PPMT(C148/12,B148,$C$11,$G$5)</f>
        <v>#NUM!</v>
      </c>
      <c r="F148" s="15" t="e">
        <f>-IPMT(C148/12,B148,$C$11,$G$5)</f>
        <v>#NUM!</v>
      </c>
      <c r="G148" s="15" t="e">
        <f t="shared" si="8"/>
        <v>#NUM!</v>
      </c>
      <c r="H148" s="15" t="e">
        <f t="shared" si="9"/>
        <v>#NUM!</v>
      </c>
      <c r="I148" s="15" t="e">
        <f t="shared" si="11"/>
        <v>#NUM!</v>
      </c>
    </row>
    <row r="149" spans="2:9" ht="15.75">
      <c r="B149" s="12">
        <v>135</v>
      </c>
      <c r="C149" s="13">
        <f t="shared" si="10"/>
        <v>0.07</v>
      </c>
      <c r="D149" s="14">
        <f>-PMT(C149/12,$C$11,$G$5)</f>
        <v>24382.780635911004</v>
      </c>
      <c r="E149" s="15" t="e">
        <f>-PPMT(C149/12,B149,$C$11,$G$5)</f>
        <v>#NUM!</v>
      </c>
      <c r="F149" s="15" t="e">
        <f>-IPMT(C149/12,B149,$C$11,$G$5)</f>
        <v>#NUM!</v>
      </c>
      <c r="G149" s="15" t="e">
        <f t="shared" si="8"/>
        <v>#NUM!</v>
      </c>
      <c r="H149" s="15" t="e">
        <f t="shared" si="9"/>
        <v>#NUM!</v>
      </c>
      <c r="I149" s="15" t="e">
        <f t="shared" si="11"/>
        <v>#NUM!</v>
      </c>
    </row>
    <row r="150" spans="2:9" ht="15.75">
      <c r="B150" s="12">
        <v>136</v>
      </c>
      <c r="C150" s="13">
        <f t="shared" si="10"/>
        <v>0.07</v>
      </c>
      <c r="D150" s="14">
        <f>-PMT(C150/12,$C$11,$G$5)</f>
        <v>24382.780635911004</v>
      </c>
      <c r="E150" s="15" t="e">
        <f>-PPMT(C150/12,B150,$C$11,$G$5)</f>
        <v>#NUM!</v>
      </c>
      <c r="F150" s="15" t="e">
        <f>-IPMT(C150/12,B150,$C$11,$G$5)</f>
        <v>#NUM!</v>
      </c>
      <c r="G150" s="15" t="e">
        <f t="shared" si="8"/>
        <v>#NUM!</v>
      </c>
      <c r="H150" s="15" t="e">
        <f t="shared" si="9"/>
        <v>#NUM!</v>
      </c>
      <c r="I150" s="15" t="e">
        <f t="shared" si="11"/>
        <v>#NUM!</v>
      </c>
    </row>
    <row r="151" spans="2:9" ht="15.75">
      <c r="B151" s="12">
        <v>137</v>
      </c>
      <c r="C151" s="13">
        <f t="shared" si="10"/>
        <v>0.07</v>
      </c>
      <c r="D151" s="14">
        <f>-PMT(C151/12,$C$11,$G$5)</f>
        <v>24382.780635911004</v>
      </c>
      <c r="E151" s="15" t="e">
        <f>-PPMT(C151/12,B151,$C$11,$G$5)</f>
        <v>#NUM!</v>
      </c>
      <c r="F151" s="15" t="e">
        <f>-IPMT(C151/12,B151,$C$11,$G$5)</f>
        <v>#NUM!</v>
      </c>
      <c r="G151" s="15" t="e">
        <f t="shared" si="8"/>
        <v>#NUM!</v>
      </c>
      <c r="H151" s="15" t="e">
        <f t="shared" si="9"/>
        <v>#NUM!</v>
      </c>
      <c r="I151" s="15" t="e">
        <f t="shared" si="11"/>
        <v>#NUM!</v>
      </c>
    </row>
    <row r="152" spans="2:9" ht="15.75">
      <c r="B152" s="12">
        <v>138</v>
      </c>
      <c r="C152" s="13">
        <f t="shared" si="10"/>
        <v>0.07</v>
      </c>
      <c r="D152" s="14">
        <f>-PMT(C152/12,$C$11,$G$5)</f>
        <v>24382.780635911004</v>
      </c>
      <c r="E152" s="15" t="e">
        <f>-PPMT(C152/12,B152,$C$11,$G$5)</f>
        <v>#NUM!</v>
      </c>
      <c r="F152" s="15" t="e">
        <f>-IPMT(C152/12,B152,$C$11,$G$5)</f>
        <v>#NUM!</v>
      </c>
      <c r="G152" s="15" t="e">
        <f t="shared" si="8"/>
        <v>#NUM!</v>
      </c>
      <c r="H152" s="15" t="e">
        <f t="shared" si="9"/>
        <v>#NUM!</v>
      </c>
      <c r="I152" s="15" t="e">
        <f t="shared" si="11"/>
        <v>#NUM!</v>
      </c>
    </row>
    <row r="153" spans="2:9" ht="15.75">
      <c r="B153" s="12">
        <v>139</v>
      </c>
      <c r="C153" s="13">
        <f t="shared" si="10"/>
        <v>0.07</v>
      </c>
      <c r="D153" s="14">
        <f>-PMT(C153/12,$C$11,$G$5)</f>
        <v>24382.780635911004</v>
      </c>
      <c r="E153" s="15" t="e">
        <f>-PPMT(C153/12,B153,$C$11,$G$5)</f>
        <v>#NUM!</v>
      </c>
      <c r="F153" s="15" t="e">
        <f>-IPMT(C153/12,B153,$C$11,$G$5)</f>
        <v>#NUM!</v>
      </c>
      <c r="G153" s="15" t="e">
        <f t="shared" si="8"/>
        <v>#NUM!</v>
      </c>
      <c r="H153" s="15" t="e">
        <f t="shared" si="9"/>
        <v>#NUM!</v>
      </c>
      <c r="I153" s="15" t="e">
        <f t="shared" si="11"/>
        <v>#NUM!</v>
      </c>
    </row>
    <row r="154" spans="2:9" ht="15.75">
      <c r="B154" s="12">
        <v>140</v>
      </c>
      <c r="C154" s="13">
        <f t="shared" si="10"/>
        <v>0.07</v>
      </c>
      <c r="D154" s="14">
        <f>-PMT(C154/12,$C$11,$G$5)</f>
        <v>24382.780635911004</v>
      </c>
      <c r="E154" s="15" t="e">
        <f>-PPMT(C154/12,B154,$C$11,$G$5)</f>
        <v>#NUM!</v>
      </c>
      <c r="F154" s="15" t="e">
        <f>-IPMT(C154/12,B154,$C$11,$G$5)</f>
        <v>#NUM!</v>
      </c>
      <c r="G154" s="15" t="e">
        <f t="shared" si="8"/>
        <v>#NUM!</v>
      </c>
      <c r="H154" s="15" t="e">
        <f t="shared" si="9"/>
        <v>#NUM!</v>
      </c>
      <c r="I154" s="15" t="e">
        <f t="shared" si="11"/>
        <v>#NUM!</v>
      </c>
    </row>
    <row r="155" spans="2:9" ht="15.75">
      <c r="B155" s="12">
        <v>141</v>
      </c>
      <c r="C155" s="13">
        <f t="shared" si="10"/>
        <v>0.07</v>
      </c>
      <c r="D155" s="14">
        <f>-PMT(C155/12,$C$11,$G$5)</f>
        <v>24382.780635911004</v>
      </c>
      <c r="E155" s="15" t="e">
        <f>-PPMT(C155/12,B155,$C$11,$G$5)</f>
        <v>#NUM!</v>
      </c>
      <c r="F155" s="15" t="e">
        <f>-IPMT(C155/12,B155,$C$11,$G$5)</f>
        <v>#NUM!</v>
      </c>
      <c r="G155" s="15" t="e">
        <f t="shared" si="8"/>
        <v>#NUM!</v>
      </c>
      <c r="H155" s="15" t="e">
        <f t="shared" si="9"/>
        <v>#NUM!</v>
      </c>
      <c r="I155" s="15" t="e">
        <f t="shared" si="11"/>
        <v>#NUM!</v>
      </c>
    </row>
    <row r="156" spans="2:9" ht="15.75">
      <c r="B156" s="12">
        <v>142</v>
      </c>
      <c r="C156" s="13">
        <f t="shared" si="10"/>
        <v>0.07</v>
      </c>
      <c r="D156" s="14">
        <f>-PMT(C156/12,$C$11,$G$5)</f>
        <v>24382.780635911004</v>
      </c>
      <c r="E156" s="15" t="e">
        <f>-PPMT(C156/12,B156,$C$11,$G$5)</f>
        <v>#NUM!</v>
      </c>
      <c r="F156" s="15" t="e">
        <f>-IPMT(C156/12,B156,$C$11,$G$5)</f>
        <v>#NUM!</v>
      </c>
      <c r="G156" s="15" t="e">
        <f t="shared" si="8"/>
        <v>#NUM!</v>
      </c>
      <c r="H156" s="15" t="e">
        <f t="shared" si="9"/>
        <v>#NUM!</v>
      </c>
      <c r="I156" s="15" t="e">
        <f t="shared" si="11"/>
        <v>#NUM!</v>
      </c>
    </row>
    <row r="157" spans="2:9" ht="15.75">
      <c r="B157" s="12">
        <v>143</v>
      </c>
      <c r="C157" s="13">
        <f t="shared" si="10"/>
        <v>0.07</v>
      </c>
      <c r="D157" s="14">
        <f>-PMT(C157/12,$C$11,$G$5)</f>
        <v>24382.780635911004</v>
      </c>
      <c r="E157" s="15" t="e">
        <f>-PPMT(C157/12,B157,$C$11,$G$5)</f>
        <v>#NUM!</v>
      </c>
      <c r="F157" s="15" t="e">
        <f>-IPMT(C157/12,B157,$C$11,$G$5)</f>
        <v>#NUM!</v>
      </c>
      <c r="G157" s="15" t="e">
        <f aca="true" t="shared" si="12" ref="G157:G220">G156+E157</f>
        <v>#NUM!</v>
      </c>
      <c r="H157" s="15" t="e">
        <f aca="true" t="shared" si="13" ref="H157:H220">H156+F157</f>
        <v>#NUM!</v>
      </c>
      <c r="I157" s="15" t="e">
        <f t="shared" si="11"/>
        <v>#NUM!</v>
      </c>
    </row>
    <row r="158" spans="2:9" ht="15.75">
      <c r="B158" s="12">
        <v>144</v>
      </c>
      <c r="C158" s="13">
        <f t="shared" si="10"/>
        <v>0.07</v>
      </c>
      <c r="D158" s="14">
        <f>-PMT(C158/12,$C$11,$G$5)</f>
        <v>24382.780635911004</v>
      </c>
      <c r="E158" s="15" t="e">
        <f>-PPMT(C158/12,B158,$C$11,$G$5)</f>
        <v>#NUM!</v>
      </c>
      <c r="F158" s="15" t="e">
        <f>-IPMT(C158/12,B158,$C$11,$G$5)</f>
        <v>#NUM!</v>
      </c>
      <c r="G158" s="15" t="e">
        <f t="shared" si="12"/>
        <v>#NUM!</v>
      </c>
      <c r="H158" s="15" t="e">
        <f t="shared" si="13"/>
        <v>#NUM!</v>
      </c>
      <c r="I158" s="15" t="e">
        <f t="shared" si="11"/>
        <v>#NUM!</v>
      </c>
    </row>
    <row r="159" spans="2:9" ht="15.75">
      <c r="B159" s="12">
        <v>145</v>
      </c>
      <c r="C159" s="13">
        <f t="shared" si="10"/>
        <v>0.07</v>
      </c>
      <c r="D159" s="14">
        <f>-PMT(C159/12,$C$11,$G$5)</f>
        <v>24382.780635911004</v>
      </c>
      <c r="E159" s="15" t="e">
        <f>-PPMT(C159/12,B159,$C$11,$G$5)</f>
        <v>#NUM!</v>
      </c>
      <c r="F159" s="15" t="e">
        <f>-IPMT(C159/12,B159,$C$11,$G$5)</f>
        <v>#NUM!</v>
      </c>
      <c r="G159" s="15" t="e">
        <f t="shared" si="12"/>
        <v>#NUM!</v>
      </c>
      <c r="H159" s="15" t="e">
        <f t="shared" si="13"/>
        <v>#NUM!</v>
      </c>
      <c r="I159" s="15" t="e">
        <f t="shared" si="11"/>
        <v>#NUM!</v>
      </c>
    </row>
    <row r="160" spans="2:9" ht="15.75">
      <c r="B160" s="12">
        <v>146</v>
      </c>
      <c r="C160" s="13">
        <f t="shared" si="10"/>
        <v>0.07</v>
      </c>
      <c r="D160" s="14">
        <f>-PMT(C160/12,$C$11,$G$5)</f>
        <v>24382.780635911004</v>
      </c>
      <c r="E160" s="15" t="e">
        <f>-PPMT(C160/12,B160,$C$11,$G$5)</f>
        <v>#NUM!</v>
      </c>
      <c r="F160" s="15" t="e">
        <f>-IPMT(C160/12,B160,$C$11,$G$5)</f>
        <v>#NUM!</v>
      </c>
      <c r="G160" s="15" t="e">
        <f t="shared" si="12"/>
        <v>#NUM!</v>
      </c>
      <c r="H160" s="15" t="e">
        <f t="shared" si="13"/>
        <v>#NUM!</v>
      </c>
      <c r="I160" s="15" t="e">
        <f t="shared" si="11"/>
        <v>#NUM!</v>
      </c>
    </row>
    <row r="161" spans="2:9" ht="15.75">
      <c r="B161" s="12">
        <v>147</v>
      </c>
      <c r="C161" s="13">
        <f t="shared" si="10"/>
        <v>0.07</v>
      </c>
      <c r="D161" s="14">
        <f>-PMT(C161/12,$C$11,$G$5)</f>
        <v>24382.780635911004</v>
      </c>
      <c r="E161" s="15" t="e">
        <f>-PPMT(C161/12,B161,$C$11,$G$5)</f>
        <v>#NUM!</v>
      </c>
      <c r="F161" s="15" t="e">
        <f>-IPMT(C161/12,B161,$C$11,$G$5)</f>
        <v>#NUM!</v>
      </c>
      <c r="G161" s="15" t="e">
        <f t="shared" si="12"/>
        <v>#NUM!</v>
      </c>
      <c r="H161" s="15" t="e">
        <f t="shared" si="13"/>
        <v>#NUM!</v>
      </c>
      <c r="I161" s="15" t="e">
        <f t="shared" si="11"/>
        <v>#NUM!</v>
      </c>
    </row>
    <row r="162" spans="2:9" ht="15.75">
      <c r="B162" s="12">
        <v>148</v>
      </c>
      <c r="C162" s="13">
        <f t="shared" si="10"/>
        <v>0.07</v>
      </c>
      <c r="D162" s="14">
        <f>-PMT(C162/12,$C$11,$G$5)</f>
        <v>24382.780635911004</v>
      </c>
      <c r="E162" s="15" t="e">
        <f>-PPMT(C162/12,B162,$C$11,$G$5)</f>
        <v>#NUM!</v>
      </c>
      <c r="F162" s="15" t="e">
        <f>-IPMT(C162/12,B162,$C$11,$G$5)</f>
        <v>#NUM!</v>
      </c>
      <c r="G162" s="15" t="e">
        <f t="shared" si="12"/>
        <v>#NUM!</v>
      </c>
      <c r="H162" s="15" t="e">
        <f t="shared" si="13"/>
        <v>#NUM!</v>
      </c>
      <c r="I162" s="15" t="e">
        <f t="shared" si="11"/>
        <v>#NUM!</v>
      </c>
    </row>
    <row r="163" spans="2:9" ht="15.75">
      <c r="B163" s="12">
        <v>149</v>
      </c>
      <c r="C163" s="13">
        <f t="shared" si="10"/>
        <v>0.07</v>
      </c>
      <c r="D163" s="14">
        <f>-PMT(C163/12,$C$11,$G$5)</f>
        <v>24382.780635911004</v>
      </c>
      <c r="E163" s="15" t="e">
        <f>-PPMT(C163/12,B163,$C$11,$G$5)</f>
        <v>#NUM!</v>
      </c>
      <c r="F163" s="15" t="e">
        <f>-IPMT(C163/12,B163,$C$11,$G$5)</f>
        <v>#NUM!</v>
      </c>
      <c r="G163" s="15" t="e">
        <f t="shared" si="12"/>
        <v>#NUM!</v>
      </c>
      <c r="H163" s="15" t="e">
        <f t="shared" si="13"/>
        <v>#NUM!</v>
      </c>
      <c r="I163" s="15" t="e">
        <f t="shared" si="11"/>
        <v>#NUM!</v>
      </c>
    </row>
    <row r="164" spans="2:9" ht="15.75">
      <c r="B164" s="12">
        <v>150</v>
      </c>
      <c r="C164" s="13">
        <f t="shared" si="10"/>
        <v>0.07</v>
      </c>
      <c r="D164" s="14">
        <f>-PMT(C164/12,$C$11,$G$5)</f>
        <v>24382.780635911004</v>
      </c>
      <c r="E164" s="15" t="e">
        <f>-PPMT(C164/12,B164,$C$11,$G$5)</f>
        <v>#NUM!</v>
      </c>
      <c r="F164" s="15" t="e">
        <f>-IPMT(C164/12,B164,$C$11,$G$5)</f>
        <v>#NUM!</v>
      </c>
      <c r="G164" s="15" t="e">
        <f t="shared" si="12"/>
        <v>#NUM!</v>
      </c>
      <c r="H164" s="15" t="e">
        <f t="shared" si="13"/>
        <v>#NUM!</v>
      </c>
      <c r="I164" s="15" t="e">
        <f t="shared" si="11"/>
        <v>#NUM!</v>
      </c>
    </row>
    <row r="165" spans="2:9" ht="15.75">
      <c r="B165" s="12">
        <v>151</v>
      </c>
      <c r="C165" s="13">
        <f t="shared" si="10"/>
        <v>0.07</v>
      </c>
      <c r="D165" s="14">
        <f>-PMT(C165/12,$C$11,$G$5)</f>
        <v>24382.780635911004</v>
      </c>
      <c r="E165" s="15" t="e">
        <f>-PPMT(C165/12,B165,$C$11,$G$5)</f>
        <v>#NUM!</v>
      </c>
      <c r="F165" s="15" t="e">
        <f>-IPMT(C165/12,B165,$C$11,$G$5)</f>
        <v>#NUM!</v>
      </c>
      <c r="G165" s="15" t="e">
        <f t="shared" si="12"/>
        <v>#NUM!</v>
      </c>
      <c r="H165" s="15" t="e">
        <f t="shared" si="13"/>
        <v>#NUM!</v>
      </c>
      <c r="I165" s="15" t="e">
        <f t="shared" si="11"/>
        <v>#NUM!</v>
      </c>
    </row>
    <row r="166" spans="2:9" ht="15.75">
      <c r="B166" s="12">
        <v>152</v>
      </c>
      <c r="C166" s="13">
        <f t="shared" si="10"/>
        <v>0.07</v>
      </c>
      <c r="D166" s="14">
        <f>-PMT(C166/12,$C$11,$G$5)</f>
        <v>24382.780635911004</v>
      </c>
      <c r="E166" s="15" t="e">
        <f>-PPMT(C166/12,B166,$C$11,$G$5)</f>
        <v>#NUM!</v>
      </c>
      <c r="F166" s="15" t="e">
        <f>-IPMT(C166/12,B166,$C$11,$G$5)</f>
        <v>#NUM!</v>
      </c>
      <c r="G166" s="15" t="e">
        <f t="shared" si="12"/>
        <v>#NUM!</v>
      </c>
      <c r="H166" s="15" t="e">
        <f t="shared" si="13"/>
        <v>#NUM!</v>
      </c>
      <c r="I166" s="15" t="e">
        <f t="shared" si="11"/>
        <v>#NUM!</v>
      </c>
    </row>
    <row r="167" spans="2:9" ht="15.75">
      <c r="B167" s="12">
        <v>153</v>
      </c>
      <c r="C167" s="13">
        <f t="shared" si="10"/>
        <v>0.07</v>
      </c>
      <c r="D167" s="14">
        <f>-PMT(C167/12,$C$11,$G$5)</f>
        <v>24382.780635911004</v>
      </c>
      <c r="E167" s="15" t="e">
        <f>-PPMT(C167/12,B167,$C$11,$G$5)</f>
        <v>#NUM!</v>
      </c>
      <c r="F167" s="15" t="e">
        <f>-IPMT(C167/12,B167,$C$11,$G$5)</f>
        <v>#NUM!</v>
      </c>
      <c r="G167" s="15" t="e">
        <f t="shared" si="12"/>
        <v>#NUM!</v>
      </c>
      <c r="H167" s="15" t="e">
        <f t="shared" si="13"/>
        <v>#NUM!</v>
      </c>
      <c r="I167" s="15" t="e">
        <f t="shared" si="11"/>
        <v>#NUM!</v>
      </c>
    </row>
    <row r="168" spans="2:9" ht="15.75">
      <c r="B168" s="12">
        <v>154</v>
      </c>
      <c r="C168" s="13">
        <f t="shared" si="10"/>
        <v>0.07</v>
      </c>
      <c r="D168" s="14">
        <f>-PMT(C168/12,$C$11,$G$5)</f>
        <v>24382.780635911004</v>
      </c>
      <c r="E168" s="15" t="e">
        <f>-PPMT(C168/12,B168,$C$11,$G$5)</f>
        <v>#NUM!</v>
      </c>
      <c r="F168" s="15" t="e">
        <f>-IPMT(C168/12,B168,$C$11,$G$5)</f>
        <v>#NUM!</v>
      </c>
      <c r="G168" s="15" t="e">
        <f t="shared" si="12"/>
        <v>#NUM!</v>
      </c>
      <c r="H168" s="15" t="e">
        <f t="shared" si="13"/>
        <v>#NUM!</v>
      </c>
      <c r="I168" s="15" t="e">
        <f t="shared" si="11"/>
        <v>#NUM!</v>
      </c>
    </row>
    <row r="169" spans="2:9" ht="15.75">
      <c r="B169" s="12">
        <v>155</v>
      </c>
      <c r="C169" s="13">
        <f t="shared" si="10"/>
        <v>0.07</v>
      </c>
      <c r="D169" s="14">
        <f>-PMT(C169/12,$C$11,$G$5)</f>
        <v>24382.780635911004</v>
      </c>
      <c r="E169" s="15" t="e">
        <f>-PPMT(C169/12,B169,$C$11,$G$5)</f>
        <v>#NUM!</v>
      </c>
      <c r="F169" s="15" t="e">
        <f>-IPMT(C169/12,B169,$C$11,$G$5)</f>
        <v>#NUM!</v>
      </c>
      <c r="G169" s="15" t="e">
        <f t="shared" si="12"/>
        <v>#NUM!</v>
      </c>
      <c r="H169" s="15" t="e">
        <f t="shared" si="13"/>
        <v>#NUM!</v>
      </c>
      <c r="I169" s="15" t="e">
        <f t="shared" si="11"/>
        <v>#NUM!</v>
      </c>
    </row>
    <row r="170" spans="2:9" ht="15.75">
      <c r="B170" s="12">
        <v>156</v>
      </c>
      <c r="C170" s="13">
        <f t="shared" si="10"/>
        <v>0.07</v>
      </c>
      <c r="D170" s="14">
        <f>-PMT(C170/12,$C$11,$G$5)</f>
        <v>24382.780635911004</v>
      </c>
      <c r="E170" s="15" t="e">
        <f>-PPMT(C170/12,B170,$C$11,$G$5)</f>
        <v>#NUM!</v>
      </c>
      <c r="F170" s="15" t="e">
        <f>-IPMT(C170/12,B170,$C$11,$G$5)</f>
        <v>#NUM!</v>
      </c>
      <c r="G170" s="15" t="e">
        <f t="shared" si="12"/>
        <v>#NUM!</v>
      </c>
      <c r="H170" s="15" t="e">
        <f t="shared" si="13"/>
        <v>#NUM!</v>
      </c>
      <c r="I170" s="15" t="e">
        <f t="shared" si="11"/>
        <v>#NUM!</v>
      </c>
    </row>
    <row r="171" spans="2:9" ht="15.75">
      <c r="B171" s="12">
        <v>157</v>
      </c>
      <c r="C171" s="13">
        <f t="shared" si="10"/>
        <v>0.07</v>
      </c>
      <c r="D171" s="14">
        <f>-PMT(C171/12,$C$11,$G$5)</f>
        <v>24382.780635911004</v>
      </c>
      <c r="E171" s="15" t="e">
        <f>-PPMT(C171/12,B171,$C$11,$G$5)</f>
        <v>#NUM!</v>
      </c>
      <c r="F171" s="15" t="e">
        <f>-IPMT(C171/12,B171,$C$11,$G$5)</f>
        <v>#NUM!</v>
      </c>
      <c r="G171" s="15" t="e">
        <f t="shared" si="12"/>
        <v>#NUM!</v>
      </c>
      <c r="H171" s="15" t="e">
        <f t="shared" si="13"/>
        <v>#NUM!</v>
      </c>
      <c r="I171" s="15" t="e">
        <f t="shared" si="11"/>
        <v>#NUM!</v>
      </c>
    </row>
    <row r="172" spans="2:9" ht="15.75">
      <c r="B172" s="12">
        <v>158</v>
      </c>
      <c r="C172" s="13">
        <f t="shared" si="10"/>
        <v>0.07</v>
      </c>
      <c r="D172" s="14">
        <f>-PMT(C172/12,$C$11,$G$5)</f>
        <v>24382.780635911004</v>
      </c>
      <c r="E172" s="15" t="e">
        <f>-PPMT(C172/12,B172,$C$11,$G$5)</f>
        <v>#NUM!</v>
      </c>
      <c r="F172" s="15" t="e">
        <f>-IPMT(C172/12,B172,$C$11,$G$5)</f>
        <v>#NUM!</v>
      </c>
      <c r="G172" s="15" t="e">
        <f t="shared" si="12"/>
        <v>#NUM!</v>
      </c>
      <c r="H172" s="15" t="e">
        <f t="shared" si="13"/>
        <v>#NUM!</v>
      </c>
      <c r="I172" s="15" t="e">
        <f t="shared" si="11"/>
        <v>#NUM!</v>
      </c>
    </row>
    <row r="173" spans="2:9" ht="15.75">
      <c r="B173" s="12">
        <v>159</v>
      </c>
      <c r="C173" s="13">
        <f t="shared" si="10"/>
        <v>0.07</v>
      </c>
      <c r="D173" s="14">
        <f>-PMT(C173/12,$C$11,$G$5)</f>
        <v>24382.780635911004</v>
      </c>
      <c r="E173" s="15" t="e">
        <f>-PPMT(C173/12,B173,$C$11,$G$5)</f>
        <v>#NUM!</v>
      </c>
      <c r="F173" s="15" t="e">
        <f>-IPMT(C173/12,B173,$C$11,$G$5)</f>
        <v>#NUM!</v>
      </c>
      <c r="G173" s="15" t="e">
        <f t="shared" si="12"/>
        <v>#NUM!</v>
      </c>
      <c r="H173" s="15" t="e">
        <f t="shared" si="13"/>
        <v>#NUM!</v>
      </c>
      <c r="I173" s="15" t="e">
        <f t="shared" si="11"/>
        <v>#NUM!</v>
      </c>
    </row>
    <row r="174" spans="2:9" ht="15.75">
      <c r="B174" s="12">
        <v>160</v>
      </c>
      <c r="C174" s="13">
        <f t="shared" si="10"/>
        <v>0.07</v>
      </c>
      <c r="D174" s="14">
        <f>-PMT(C174/12,$C$11,$G$5)</f>
        <v>24382.780635911004</v>
      </c>
      <c r="E174" s="15" t="e">
        <f>-PPMT(C174/12,B174,$C$11,$G$5)</f>
        <v>#NUM!</v>
      </c>
      <c r="F174" s="15" t="e">
        <f>-IPMT(C174/12,B174,$C$11,$G$5)</f>
        <v>#NUM!</v>
      </c>
      <c r="G174" s="15" t="e">
        <f t="shared" si="12"/>
        <v>#NUM!</v>
      </c>
      <c r="H174" s="15" t="e">
        <f t="shared" si="13"/>
        <v>#NUM!</v>
      </c>
      <c r="I174" s="15" t="e">
        <f t="shared" si="11"/>
        <v>#NUM!</v>
      </c>
    </row>
    <row r="175" spans="2:9" ht="15.75">
      <c r="B175" s="12">
        <v>161</v>
      </c>
      <c r="C175" s="13">
        <f t="shared" si="10"/>
        <v>0.07</v>
      </c>
      <c r="D175" s="14">
        <f>-PMT(C175/12,$C$11,$G$5)</f>
        <v>24382.780635911004</v>
      </c>
      <c r="E175" s="15" t="e">
        <f>-PPMT(C175/12,B175,$C$11,$G$5)</f>
        <v>#NUM!</v>
      </c>
      <c r="F175" s="15" t="e">
        <f>-IPMT(C175/12,B175,$C$11,$G$5)</f>
        <v>#NUM!</v>
      </c>
      <c r="G175" s="15" t="e">
        <f t="shared" si="12"/>
        <v>#NUM!</v>
      </c>
      <c r="H175" s="15" t="e">
        <f t="shared" si="13"/>
        <v>#NUM!</v>
      </c>
      <c r="I175" s="15" t="e">
        <f t="shared" si="11"/>
        <v>#NUM!</v>
      </c>
    </row>
    <row r="176" spans="2:9" ht="15.75">
      <c r="B176" s="12">
        <v>162</v>
      </c>
      <c r="C176" s="13">
        <f t="shared" si="10"/>
        <v>0.07</v>
      </c>
      <c r="D176" s="14">
        <f>-PMT(C176/12,$C$11,$G$5)</f>
        <v>24382.780635911004</v>
      </c>
      <c r="E176" s="15" t="e">
        <f>-PPMT(C176/12,B176,$C$11,$G$5)</f>
        <v>#NUM!</v>
      </c>
      <c r="F176" s="15" t="e">
        <f>-IPMT(C176/12,B176,$C$11,$G$5)</f>
        <v>#NUM!</v>
      </c>
      <c r="G176" s="15" t="e">
        <f t="shared" si="12"/>
        <v>#NUM!</v>
      </c>
      <c r="H176" s="15" t="e">
        <f t="shared" si="13"/>
        <v>#NUM!</v>
      </c>
      <c r="I176" s="15" t="e">
        <f t="shared" si="11"/>
        <v>#NUM!</v>
      </c>
    </row>
    <row r="177" spans="2:9" ht="15.75">
      <c r="B177" s="12">
        <v>163</v>
      </c>
      <c r="C177" s="13">
        <f t="shared" si="10"/>
        <v>0.07</v>
      </c>
      <c r="D177" s="14">
        <f>-PMT(C177/12,$C$11,$G$5)</f>
        <v>24382.780635911004</v>
      </c>
      <c r="E177" s="15" t="e">
        <f>-PPMT(C177/12,B177,$C$11,$G$5)</f>
        <v>#NUM!</v>
      </c>
      <c r="F177" s="15" t="e">
        <f>-IPMT(C177/12,B177,$C$11,$G$5)</f>
        <v>#NUM!</v>
      </c>
      <c r="G177" s="15" t="e">
        <f t="shared" si="12"/>
        <v>#NUM!</v>
      </c>
      <c r="H177" s="15" t="e">
        <f t="shared" si="13"/>
        <v>#NUM!</v>
      </c>
      <c r="I177" s="15" t="e">
        <f t="shared" si="11"/>
        <v>#NUM!</v>
      </c>
    </row>
    <row r="178" spans="2:9" ht="15.75">
      <c r="B178" s="12">
        <v>164</v>
      </c>
      <c r="C178" s="13">
        <f t="shared" si="10"/>
        <v>0.07</v>
      </c>
      <c r="D178" s="14">
        <f>-PMT(C178/12,$C$11,$G$5)</f>
        <v>24382.780635911004</v>
      </c>
      <c r="E178" s="15" t="e">
        <f>-PPMT(C178/12,B178,$C$11,$G$5)</f>
        <v>#NUM!</v>
      </c>
      <c r="F178" s="15" t="e">
        <f>-IPMT(C178/12,B178,$C$11,$G$5)</f>
        <v>#NUM!</v>
      </c>
      <c r="G178" s="15" t="e">
        <f t="shared" si="12"/>
        <v>#NUM!</v>
      </c>
      <c r="H178" s="15" t="e">
        <f t="shared" si="13"/>
        <v>#NUM!</v>
      </c>
      <c r="I178" s="15" t="e">
        <f t="shared" si="11"/>
        <v>#NUM!</v>
      </c>
    </row>
    <row r="179" spans="2:9" ht="15.75">
      <c r="B179" s="12">
        <v>165</v>
      </c>
      <c r="C179" s="13">
        <f t="shared" si="10"/>
        <v>0.07</v>
      </c>
      <c r="D179" s="14">
        <f>-PMT(C179/12,$C$11,$G$5)</f>
        <v>24382.780635911004</v>
      </c>
      <c r="E179" s="15" t="e">
        <f>-PPMT(C179/12,B179,$C$11,$G$5)</f>
        <v>#NUM!</v>
      </c>
      <c r="F179" s="15" t="e">
        <f>-IPMT(C179/12,B179,$C$11,$G$5)</f>
        <v>#NUM!</v>
      </c>
      <c r="G179" s="15" t="e">
        <f t="shared" si="12"/>
        <v>#NUM!</v>
      </c>
      <c r="H179" s="15" t="e">
        <f t="shared" si="13"/>
        <v>#NUM!</v>
      </c>
      <c r="I179" s="15" t="e">
        <f t="shared" si="11"/>
        <v>#NUM!</v>
      </c>
    </row>
    <row r="180" spans="2:9" ht="15.75">
      <c r="B180" s="12">
        <v>166</v>
      </c>
      <c r="C180" s="13">
        <f t="shared" si="10"/>
        <v>0.07</v>
      </c>
      <c r="D180" s="14">
        <f>-PMT(C180/12,$C$11,$G$5)</f>
        <v>24382.780635911004</v>
      </c>
      <c r="E180" s="15" t="e">
        <f>-PPMT(C180/12,B180,$C$11,$G$5)</f>
        <v>#NUM!</v>
      </c>
      <c r="F180" s="15" t="e">
        <f>-IPMT(C180/12,B180,$C$11,$G$5)</f>
        <v>#NUM!</v>
      </c>
      <c r="G180" s="15" t="e">
        <f t="shared" si="12"/>
        <v>#NUM!</v>
      </c>
      <c r="H180" s="15" t="e">
        <f t="shared" si="13"/>
        <v>#NUM!</v>
      </c>
      <c r="I180" s="15" t="e">
        <f t="shared" si="11"/>
        <v>#NUM!</v>
      </c>
    </row>
    <row r="181" spans="2:9" ht="15.75">
      <c r="B181" s="12">
        <v>167</v>
      </c>
      <c r="C181" s="13">
        <f t="shared" si="10"/>
        <v>0.07</v>
      </c>
      <c r="D181" s="14">
        <f>-PMT(C181/12,$C$11,$G$5)</f>
        <v>24382.780635911004</v>
      </c>
      <c r="E181" s="15" t="e">
        <f>-PPMT(C181/12,B181,$C$11,$G$5)</f>
        <v>#NUM!</v>
      </c>
      <c r="F181" s="15" t="e">
        <f>-IPMT(C181/12,B181,$C$11,$G$5)</f>
        <v>#NUM!</v>
      </c>
      <c r="G181" s="15" t="e">
        <f t="shared" si="12"/>
        <v>#NUM!</v>
      </c>
      <c r="H181" s="15" t="e">
        <f t="shared" si="13"/>
        <v>#NUM!</v>
      </c>
      <c r="I181" s="15" t="e">
        <f t="shared" si="11"/>
        <v>#NUM!</v>
      </c>
    </row>
    <row r="182" spans="2:9" ht="15.75">
      <c r="B182" s="12">
        <v>168</v>
      </c>
      <c r="C182" s="13">
        <f t="shared" si="10"/>
        <v>0.07</v>
      </c>
      <c r="D182" s="14">
        <f>-PMT(C182/12,$C$11,$G$5)</f>
        <v>24382.780635911004</v>
      </c>
      <c r="E182" s="15" t="e">
        <f>-PPMT(C182/12,B182,$C$11,$G$5)</f>
        <v>#NUM!</v>
      </c>
      <c r="F182" s="15" t="e">
        <f>-IPMT(C182/12,B182,$C$11,$G$5)</f>
        <v>#NUM!</v>
      </c>
      <c r="G182" s="15" t="e">
        <f t="shared" si="12"/>
        <v>#NUM!</v>
      </c>
      <c r="H182" s="15" t="e">
        <f t="shared" si="13"/>
        <v>#NUM!</v>
      </c>
      <c r="I182" s="15" t="e">
        <f t="shared" si="11"/>
        <v>#NUM!</v>
      </c>
    </row>
    <row r="183" spans="2:9" ht="15.75">
      <c r="B183" s="12">
        <v>169</v>
      </c>
      <c r="C183" s="13">
        <f t="shared" si="10"/>
        <v>0.07</v>
      </c>
      <c r="D183" s="14">
        <f>-PMT(C183/12,$C$11,$G$5)</f>
        <v>24382.780635911004</v>
      </c>
      <c r="E183" s="15" t="e">
        <f>-PPMT(C183/12,B183,$C$11,$G$5)</f>
        <v>#NUM!</v>
      </c>
      <c r="F183" s="15" t="e">
        <f>-IPMT(C183/12,B183,$C$11,$G$5)</f>
        <v>#NUM!</v>
      </c>
      <c r="G183" s="15" t="e">
        <f t="shared" si="12"/>
        <v>#NUM!</v>
      </c>
      <c r="H183" s="15" t="e">
        <f t="shared" si="13"/>
        <v>#NUM!</v>
      </c>
      <c r="I183" s="15" t="e">
        <f t="shared" si="11"/>
        <v>#NUM!</v>
      </c>
    </row>
    <row r="184" spans="2:9" ht="15.75">
      <c r="B184" s="12">
        <v>170</v>
      </c>
      <c r="C184" s="13">
        <f t="shared" si="10"/>
        <v>0.07</v>
      </c>
      <c r="D184" s="14">
        <f>-PMT(C184/12,$C$11,$G$5)</f>
        <v>24382.780635911004</v>
      </c>
      <c r="E184" s="15" t="e">
        <f>-PPMT(C184/12,B184,$C$11,$G$5)</f>
        <v>#NUM!</v>
      </c>
      <c r="F184" s="15" t="e">
        <f>-IPMT(C184/12,B184,$C$11,$G$5)</f>
        <v>#NUM!</v>
      </c>
      <c r="G184" s="15" t="e">
        <f t="shared" si="12"/>
        <v>#NUM!</v>
      </c>
      <c r="H184" s="15" t="e">
        <f t="shared" si="13"/>
        <v>#NUM!</v>
      </c>
      <c r="I184" s="15" t="e">
        <f t="shared" si="11"/>
        <v>#NUM!</v>
      </c>
    </row>
    <row r="185" spans="2:9" ht="15.75">
      <c r="B185" s="12">
        <v>171</v>
      </c>
      <c r="C185" s="13">
        <f t="shared" si="10"/>
        <v>0.07</v>
      </c>
      <c r="D185" s="14">
        <f>-PMT(C185/12,$C$11,$G$5)</f>
        <v>24382.780635911004</v>
      </c>
      <c r="E185" s="15" t="e">
        <f>-PPMT(C185/12,B185,$C$11,$G$5)</f>
        <v>#NUM!</v>
      </c>
      <c r="F185" s="15" t="e">
        <f>-IPMT(C185/12,B185,$C$11,$G$5)</f>
        <v>#NUM!</v>
      </c>
      <c r="G185" s="15" t="e">
        <f t="shared" si="12"/>
        <v>#NUM!</v>
      </c>
      <c r="H185" s="15" t="e">
        <f t="shared" si="13"/>
        <v>#NUM!</v>
      </c>
      <c r="I185" s="15" t="e">
        <f t="shared" si="11"/>
        <v>#NUM!</v>
      </c>
    </row>
    <row r="186" spans="2:9" ht="15.75">
      <c r="B186" s="12">
        <v>172</v>
      </c>
      <c r="C186" s="13">
        <f t="shared" si="10"/>
        <v>0.07</v>
      </c>
      <c r="D186" s="14">
        <f>-PMT(C186/12,$C$11,$G$5)</f>
        <v>24382.780635911004</v>
      </c>
      <c r="E186" s="15" t="e">
        <f>-PPMT(C186/12,B186,$C$11,$G$5)</f>
        <v>#NUM!</v>
      </c>
      <c r="F186" s="15" t="e">
        <f>-IPMT(C186/12,B186,$C$11,$G$5)</f>
        <v>#NUM!</v>
      </c>
      <c r="G186" s="15" t="e">
        <f t="shared" si="12"/>
        <v>#NUM!</v>
      </c>
      <c r="H186" s="15" t="e">
        <f t="shared" si="13"/>
        <v>#NUM!</v>
      </c>
      <c r="I186" s="15" t="e">
        <f t="shared" si="11"/>
        <v>#NUM!</v>
      </c>
    </row>
    <row r="187" spans="2:9" ht="15.75">
      <c r="B187" s="12">
        <v>173</v>
      </c>
      <c r="C187" s="13">
        <f t="shared" si="10"/>
        <v>0.07</v>
      </c>
      <c r="D187" s="14">
        <f>-PMT(C187/12,$C$11,$G$5)</f>
        <v>24382.780635911004</v>
      </c>
      <c r="E187" s="15" t="e">
        <f>-PPMT(C187/12,B187,$C$11,$G$5)</f>
        <v>#NUM!</v>
      </c>
      <c r="F187" s="15" t="e">
        <f>-IPMT(C187/12,B187,$C$11,$G$5)</f>
        <v>#NUM!</v>
      </c>
      <c r="G187" s="15" t="e">
        <f t="shared" si="12"/>
        <v>#NUM!</v>
      </c>
      <c r="H187" s="15" t="e">
        <f t="shared" si="13"/>
        <v>#NUM!</v>
      </c>
      <c r="I187" s="15" t="e">
        <f t="shared" si="11"/>
        <v>#NUM!</v>
      </c>
    </row>
    <row r="188" spans="2:9" ht="15.75">
      <c r="B188" s="12">
        <v>174</v>
      </c>
      <c r="C188" s="13">
        <f t="shared" si="10"/>
        <v>0.07</v>
      </c>
      <c r="D188" s="14">
        <f>-PMT(C188/12,$C$11,$G$5)</f>
        <v>24382.780635911004</v>
      </c>
      <c r="E188" s="15" t="e">
        <f>-PPMT(C188/12,B188,$C$11,$G$5)</f>
        <v>#NUM!</v>
      </c>
      <c r="F188" s="15" t="e">
        <f>-IPMT(C188/12,B188,$C$11,$G$5)</f>
        <v>#NUM!</v>
      </c>
      <c r="G188" s="15" t="e">
        <f t="shared" si="12"/>
        <v>#NUM!</v>
      </c>
      <c r="H188" s="15" t="e">
        <f t="shared" si="13"/>
        <v>#NUM!</v>
      </c>
      <c r="I188" s="15" t="e">
        <f t="shared" si="11"/>
        <v>#NUM!</v>
      </c>
    </row>
    <row r="189" spans="2:9" ht="15.75">
      <c r="B189" s="12">
        <v>175</v>
      </c>
      <c r="C189" s="13">
        <f t="shared" si="10"/>
        <v>0.07</v>
      </c>
      <c r="D189" s="14">
        <f>-PMT(C189/12,$C$11,$G$5)</f>
        <v>24382.780635911004</v>
      </c>
      <c r="E189" s="15" t="e">
        <f>-PPMT(C189/12,B189,$C$11,$G$5)</f>
        <v>#NUM!</v>
      </c>
      <c r="F189" s="15" t="e">
        <f>-IPMT(C189/12,B189,$C$11,$G$5)</f>
        <v>#NUM!</v>
      </c>
      <c r="G189" s="15" t="e">
        <f t="shared" si="12"/>
        <v>#NUM!</v>
      </c>
      <c r="H189" s="15" t="e">
        <f t="shared" si="13"/>
        <v>#NUM!</v>
      </c>
      <c r="I189" s="15" t="e">
        <f t="shared" si="11"/>
        <v>#NUM!</v>
      </c>
    </row>
    <row r="190" spans="2:9" ht="15.75">
      <c r="B190" s="12">
        <v>176</v>
      </c>
      <c r="C190" s="13">
        <f t="shared" si="10"/>
        <v>0.07</v>
      </c>
      <c r="D190" s="14">
        <f>-PMT(C190/12,$C$11,$G$5)</f>
        <v>24382.780635911004</v>
      </c>
      <c r="E190" s="15" t="e">
        <f>-PPMT(C190/12,B190,$C$11,$G$5)</f>
        <v>#NUM!</v>
      </c>
      <c r="F190" s="15" t="e">
        <f>-IPMT(C190/12,B190,$C$11,$G$5)</f>
        <v>#NUM!</v>
      </c>
      <c r="G190" s="15" t="e">
        <f t="shared" si="12"/>
        <v>#NUM!</v>
      </c>
      <c r="H190" s="15" t="e">
        <f t="shared" si="13"/>
        <v>#NUM!</v>
      </c>
      <c r="I190" s="15" t="e">
        <f t="shared" si="11"/>
        <v>#NUM!</v>
      </c>
    </row>
    <row r="191" spans="2:9" ht="15.75">
      <c r="B191" s="12">
        <v>177</v>
      </c>
      <c r="C191" s="13">
        <f t="shared" si="10"/>
        <v>0.07</v>
      </c>
      <c r="D191" s="14">
        <f>-PMT(C191/12,$C$11,$G$5)</f>
        <v>24382.780635911004</v>
      </c>
      <c r="E191" s="15" t="e">
        <f>-PPMT(C191/12,B191,$C$11,$G$5)</f>
        <v>#NUM!</v>
      </c>
      <c r="F191" s="15" t="e">
        <f>-IPMT(C191/12,B191,$C$11,$G$5)</f>
        <v>#NUM!</v>
      </c>
      <c r="G191" s="15" t="e">
        <f t="shared" si="12"/>
        <v>#NUM!</v>
      </c>
      <c r="H191" s="15" t="e">
        <f t="shared" si="13"/>
        <v>#NUM!</v>
      </c>
      <c r="I191" s="15" t="e">
        <f t="shared" si="11"/>
        <v>#NUM!</v>
      </c>
    </row>
    <row r="192" spans="2:9" ht="15.75">
      <c r="B192" s="12">
        <v>178</v>
      </c>
      <c r="C192" s="13">
        <f t="shared" si="10"/>
        <v>0.07</v>
      </c>
      <c r="D192" s="14">
        <f>-PMT(C192/12,$C$11,$G$5)</f>
        <v>24382.780635911004</v>
      </c>
      <c r="E192" s="15" t="e">
        <f>-PPMT(C192/12,B192,$C$11,$G$5)</f>
        <v>#NUM!</v>
      </c>
      <c r="F192" s="15" t="e">
        <f>-IPMT(C192/12,B192,$C$11,$G$5)</f>
        <v>#NUM!</v>
      </c>
      <c r="G192" s="15" t="e">
        <f t="shared" si="12"/>
        <v>#NUM!</v>
      </c>
      <c r="H192" s="15" t="e">
        <f t="shared" si="13"/>
        <v>#NUM!</v>
      </c>
      <c r="I192" s="15" t="e">
        <f t="shared" si="11"/>
        <v>#NUM!</v>
      </c>
    </row>
    <row r="193" spans="2:9" ht="15.75">
      <c r="B193" s="12">
        <v>179</v>
      </c>
      <c r="C193" s="13">
        <f t="shared" si="10"/>
        <v>0.07</v>
      </c>
      <c r="D193" s="14">
        <f>-PMT(C193/12,$C$11,$G$5)</f>
        <v>24382.780635911004</v>
      </c>
      <c r="E193" s="15" t="e">
        <f>-PPMT(C193/12,B193,$C$11,$G$5)</f>
        <v>#NUM!</v>
      </c>
      <c r="F193" s="15" t="e">
        <f>-IPMT(C193/12,B193,$C$11,$G$5)</f>
        <v>#NUM!</v>
      </c>
      <c r="G193" s="15" t="e">
        <f t="shared" si="12"/>
        <v>#NUM!</v>
      </c>
      <c r="H193" s="15" t="e">
        <f t="shared" si="13"/>
        <v>#NUM!</v>
      </c>
      <c r="I193" s="15" t="e">
        <f t="shared" si="11"/>
        <v>#NUM!</v>
      </c>
    </row>
    <row r="194" spans="2:9" ht="15.75">
      <c r="B194" s="12">
        <v>180</v>
      </c>
      <c r="C194" s="13">
        <f t="shared" si="10"/>
        <v>0.07</v>
      </c>
      <c r="D194" s="14">
        <f>-PMT(C194/12,$C$11,$G$5)</f>
        <v>24382.780635911004</v>
      </c>
      <c r="E194" s="15" t="e">
        <f>-PPMT(C194/12,B194,$C$11,$G$5)</f>
        <v>#NUM!</v>
      </c>
      <c r="F194" s="15" t="e">
        <f>-IPMT(C194/12,B194,$C$11,$G$5)</f>
        <v>#NUM!</v>
      </c>
      <c r="G194" s="15" t="e">
        <f t="shared" si="12"/>
        <v>#NUM!</v>
      </c>
      <c r="H194" s="15" t="e">
        <f t="shared" si="13"/>
        <v>#NUM!</v>
      </c>
      <c r="I194" s="15" t="e">
        <f t="shared" si="11"/>
        <v>#NUM!</v>
      </c>
    </row>
    <row r="195" spans="2:9" ht="15.75">
      <c r="B195" s="12">
        <v>181</v>
      </c>
      <c r="C195" s="13">
        <f t="shared" si="10"/>
        <v>0.07</v>
      </c>
      <c r="D195" s="14">
        <f>-PMT(C195/12,$C$11,$G$5)</f>
        <v>24382.780635911004</v>
      </c>
      <c r="E195" s="15" t="e">
        <f>-PPMT(C195/12,B195,$C$11,$G$5)</f>
        <v>#NUM!</v>
      </c>
      <c r="F195" s="15" t="e">
        <f>-IPMT(C195/12,B195,$C$11,$G$5)</f>
        <v>#NUM!</v>
      </c>
      <c r="G195" s="15" t="e">
        <f t="shared" si="12"/>
        <v>#NUM!</v>
      </c>
      <c r="H195" s="15" t="e">
        <f t="shared" si="13"/>
        <v>#NUM!</v>
      </c>
      <c r="I195" s="15" t="e">
        <f t="shared" si="11"/>
        <v>#NUM!</v>
      </c>
    </row>
    <row r="196" spans="2:9" ht="15.75">
      <c r="B196" s="12">
        <v>182</v>
      </c>
      <c r="C196" s="13">
        <f t="shared" si="10"/>
        <v>0.07</v>
      </c>
      <c r="D196" s="14">
        <f>-PMT(C196/12,$C$11,$G$5)</f>
        <v>24382.780635911004</v>
      </c>
      <c r="E196" s="15" t="e">
        <f>-PPMT(C196/12,B196,$C$11,$G$5)</f>
        <v>#NUM!</v>
      </c>
      <c r="F196" s="15" t="e">
        <f>-IPMT(C196/12,B196,$C$11,$G$5)</f>
        <v>#NUM!</v>
      </c>
      <c r="G196" s="15" t="e">
        <f t="shared" si="12"/>
        <v>#NUM!</v>
      </c>
      <c r="H196" s="15" t="e">
        <f t="shared" si="13"/>
        <v>#NUM!</v>
      </c>
      <c r="I196" s="15" t="e">
        <f t="shared" si="11"/>
        <v>#NUM!</v>
      </c>
    </row>
    <row r="197" spans="2:9" ht="15.75">
      <c r="B197" s="12">
        <v>183</v>
      </c>
      <c r="C197" s="13">
        <f t="shared" si="10"/>
        <v>0.07</v>
      </c>
      <c r="D197" s="14">
        <f>-PMT(C197/12,$C$11,$G$5)</f>
        <v>24382.780635911004</v>
      </c>
      <c r="E197" s="15" t="e">
        <f>-PPMT(C197/12,B197,$C$11,$G$5)</f>
        <v>#NUM!</v>
      </c>
      <c r="F197" s="15" t="e">
        <f>-IPMT(C197/12,B197,$C$11,$G$5)</f>
        <v>#NUM!</v>
      </c>
      <c r="G197" s="15" t="e">
        <f t="shared" si="12"/>
        <v>#NUM!</v>
      </c>
      <c r="H197" s="15" t="e">
        <f t="shared" si="13"/>
        <v>#NUM!</v>
      </c>
      <c r="I197" s="15" t="e">
        <f t="shared" si="11"/>
        <v>#NUM!</v>
      </c>
    </row>
    <row r="198" spans="2:9" ht="15.75">
      <c r="B198" s="12">
        <v>184</v>
      </c>
      <c r="C198" s="13">
        <f t="shared" si="10"/>
        <v>0.07</v>
      </c>
      <c r="D198" s="14">
        <f>-PMT(C198/12,$C$11,$G$5)</f>
        <v>24382.780635911004</v>
      </c>
      <c r="E198" s="15" t="e">
        <f>-PPMT(C198/12,B198,$C$11,$G$5)</f>
        <v>#NUM!</v>
      </c>
      <c r="F198" s="15" t="e">
        <f>-IPMT(C198/12,B198,$C$11,$G$5)</f>
        <v>#NUM!</v>
      </c>
      <c r="G198" s="15" t="e">
        <f t="shared" si="12"/>
        <v>#NUM!</v>
      </c>
      <c r="H198" s="15" t="e">
        <f t="shared" si="13"/>
        <v>#NUM!</v>
      </c>
      <c r="I198" s="15" t="e">
        <f t="shared" si="11"/>
        <v>#NUM!</v>
      </c>
    </row>
    <row r="199" spans="2:9" ht="15.75">
      <c r="B199" s="12">
        <v>185</v>
      </c>
      <c r="C199" s="13">
        <f t="shared" si="10"/>
        <v>0.07</v>
      </c>
      <c r="D199" s="14">
        <f>-PMT(C199/12,$C$11,$G$5)</f>
        <v>24382.780635911004</v>
      </c>
      <c r="E199" s="15" t="e">
        <f>-PPMT(C199/12,B199,$C$11,$G$5)</f>
        <v>#NUM!</v>
      </c>
      <c r="F199" s="15" t="e">
        <f>-IPMT(C199/12,B199,$C$11,$G$5)</f>
        <v>#NUM!</v>
      </c>
      <c r="G199" s="15" t="e">
        <f t="shared" si="12"/>
        <v>#NUM!</v>
      </c>
      <c r="H199" s="15" t="e">
        <f t="shared" si="13"/>
        <v>#NUM!</v>
      </c>
      <c r="I199" s="15" t="e">
        <f t="shared" si="11"/>
        <v>#NUM!</v>
      </c>
    </row>
    <row r="200" spans="2:9" ht="15.75">
      <c r="B200" s="12">
        <v>186</v>
      </c>
      <c r="C200" s="13">
        <f t="shared" si="10"/>
        <v>0.07</v>
      </c>
      <c r="D200" s="14">
        <f>-PMT(C200/12,$C$11,$G$5)</f>
        <v>24382.780635911004</v>
      </c>
      <c r="E200" s="15" t="e">
        <f>-PPMT(C200/12,B200,$C$11,$G$5)</f>
        <v>#NUM!</v>
      </c>
      <c r="F200" s="15" t="e">
        <f>-IPMT(C200/12,B200,$C$11,$G$5)</f>
        <v>#NUM!</v>
      </c>
      <c r="G200" s="15" t="e">
        <f t="shared" si="12"/>
        <v>#NUM!</v>
      </c>
      <c r="H200" s="15" t="e">
        <f t="shared" si="13"/>
        <v>#NUM!</v>
      </c>
      <c r="I200" s="15" t="e">
        <f t="shared" si="11"/>
        <v>#NUM!</v>
      </c>
    </row>
    <row r="201" spans="2:9" ht="15.75">
      <c r="B201" s="12">
        <v>187</v>
      </c>
      <c r="C201" s="13">
        <f t="shared" si="10"/>
        <v>0.07</v>
      </c>
      <c r="D201" s="14">
        <f>-PMT(C201/12,$C$11,$G$5)</f>
        <v>24382.780635911004</v>
      </c>
      <c r="E201" s="15" t="e">
        <f>-PPMT(C201/12,B201,$C$11,$G$5)</f>
        <v>#NUM!</v>
      </c>
      <c r="F201" s="15" t="e">
        <f>-IPMT(C201/12,B201,$C$11,$G$5)</f>
        <v>#NUM!</v>
      </c>
      <c r="G201" s="15" t="e">
        <f t="shared" si="12"/>
        <v>#NUM!</v>
      </c>
      <c r="H201" s="15" t="e">
        <f t="shared" si="13"/>
        <v>#NUM!</v>
      </c>
      <c r="I201" s="15" t="e">
        <f t="shared" si="11"/>
        <v>#NUM!</v>
      </c>
    </row>
    <row r="202" spans="2:9" ht="15.75">
      <c r="B202" s="12">
        <v>188</v>
      </c>
      <c r="C202" s="13">
        <f t="shared" si="10"/>
        <v>0.07</v>
      </c>
      <c r="D202" s="14">
        <f>-PMT(C202/12,$C$11,$G$5)</f>
        <v>24382.780635911004</v>
      </c>
      <c r="E202" s="15" t="e">
        <f>-PPMT(C202/12,B202,$C$11,$G$5)</f>
        <v>#NUM!</v>
      </c>
      <c r="F202" s="15" t="e">
        <f>-IPMT(C202/12,B202,$C$11,$G$5)</f>
        <v>#NUM!</v>
      </c>
      <c r="G202" s="15" t="e">
        <f t="shared" si="12"/>
        <v>#NUM!</v>
      </c>
      <c r="H202" s="15" t="e">
        <f t="shared" si="13"/>
        <v>#NUM!</v>
      </c>
      <c r="I202" s="15" t="e">
        <f t="shared" si="11"/>
        <v>#NUM!</v>
      </c>
    </row>
    <row r="203" spans="2:9" ht="15.75">
      <c r="B203" s="12">
        <v>189</v>
      </c>
      <c r="C203" s="13">
        <f t="shared" si="10"/>
        <v>0.07</v>
      </c>
      <c r="D203" s="14">
        <f>-PMT(C203/12,$C$11,$G$5)</f>
        <v>24382.780635911004</v>
      </c>
      <c r="E203" s="15" t="e">
        <f>-PPMT(C203/12,B203,$C$11,$G$5)</f>
        <v>#NUM!</v>
      </c>
      <c r="F203" s="15" t="e">
        <f>-IPMT(C203/12,B203,$C$11,$G$5)</f>
        <v>#NUM!</v>
      </c>
      <c r="G203" s="15" t="e">
        <f t="shared" si="12"/>
        <v>#NUM!</v>
      </c>
      <c r="H203" s="15" t="e">
        <f t="shared" si="13"/>
        <v>#NUM!</v>
      </c>
      <c r="I203" s="15" t="e">
        <f t="shared" si="11"/>
        <v>#NUM!</v>
      </c>
    </row>
    <row r="204" spans="2:9" ht="15.75">
      <c r="B204" s="12">
        <v>190</v>
      </c>
      <c r="C204" s="13">
        <f t="shared" si="10"/>
        <v>0.07</v>
      </c>
      <c r="D204" s="14">
        <f>-PMT(C204/12,$C$11,$G$5)</f>
        <v>24382.780635911004</v>
      </c>
      <c r="E204" s="15" t="e">
        <f>-PPMT(C204/12,B204,$C$11,$G$5)</f>
        <v>#NUM!</v>
      </c>
      <c r="F204" s="15" t="e">
        <f>-IPMT(C204/12,B204,$C$11,$G$5)</f>
        <v>#NUM!</v>
      </c>
      <c r="G204" s="15" t="e">
        <f t="shared" si="12"/>
        <v>#NUM!</v>
      </c>
      <c r="H204" s="15" t="e">
        <f t="shared" si="13"/>
        <v>#NUM!</v>
      </c>
      <c r="I204" s="15" t="e">
        <f t="shared" si="11"/>
        <v>#NUM!</v>
      </c>
    </row>
    <row r="205" spans="2:9" ht="15.75">
      <c r="B205" s="12">
        <v>191</v>
      </c>
      <c r="C205" s="13">
        <f t="shared" si="10"/>
        <v>0.07</v>
      </c>
      <c r="D205" s="14">
        <f>-PMT(C205/12,$C$11,$G$5)</f>
        <v>24382.780635911004</v>
      </c>
      <c r="E205" s="15" t="e">
        <f>-PPMT(C205/12,B205,$C$11,$G$5)</f>
        <v>#NUM!</v>
      </c>
      <c r="F205" s="15" t="e">
        <f>-IPMT(C205/12,B205,$C$11,$G$5)</f>
        <v>#NUM!</v>
      </c>
      <c r="G205" s="15" t="e">
        <f t="shared" si="12"/>
        <v>#NUM!</v>
      </c>
      <c r="H205" s="15" t="e">
        <f t="shared" si="13"/>
        <v>#NUM!</v>
      </c>
      <c r="I205" s="15" t="e">
        <f t="shared" si="11"/>
        <v>#NUM!</v>
      </c>
    </row>
    <row r="206" spans="2:9" ht="15.75">
      <c r="B206" s="12">
        <v>192</v>
      </c>
      <c r="C206" s="13">
        <f t="shared" si="10"/>
        <v>0.07</v>
      </c>
      <c r="D206" s="14">
        <f>-PMT(C206/12,$C$11,$G$5)</f>
        <v>24382.780635911004</v>
      </c>
      <c r="E206" s="15" t="e">
        <f>-PPMT(C206/12,B206,$C$11,$G$5)</f>
        <v>#NUM!</v>
      </c>
      <c r="F206" s="15" t="e">
        <f>-IPMT(C206/12,B206,$C$11,$G$5)</f>
        <v>#NUM!</v>
      </c>
      <c r="G206" s="15" t="e">
        <f t="shared" si="12"/>
        <v>#NUM!</v>
      </c>
      <c r="H206" s="15" t="e">
        <f t="shared" si="13"/>
        <v>#NUM!</v>
      </c>
      <c r="I206" s="15" t="e">
        <f t="shared" si="11"/>
        <v>#NUM!</v>
      </c>
    </row>
    <row r="207" spans="2:9" ht="15.75">
      <c r="B207" s="12">
        <v>193</v>
      </c>
      <c r="C207" s="13">
        <f t="shared" si="10"/>
        <v>0.07</v>
      </c>
      <c r="D207" s="14">
        <f>-PMT(C207/12,$C$11,$G$5)</f>
        <v>24382.780635911004</v>
      </c>
      <c r="E207" s="15" t="e">
        <f>-PPMT(C207/12,B207,$C$11,$G$5)</f>
        <v>#NUM!</v>
      </c>
      <c r="F207" s="15" t="e">
        <f>-IPMT(C207/12,B207,$C$11,$G$5)</f>
        <v>#NUM!</v>
      </c>
      <c r="G207" s="15" t="e">
        <f t="shared" si="12"/>
        <v>#NUM!</v>
      </c>
      <c r="H207" s="15" t="e">
        <f t="shared" si="13"/>
        <v>#NUM!</v>
      </c>
      <c r="I207" s="15" t="e">
        <f t="shared" si="11"/>
        <v>#NUM!</v>
      </c>
    </row>
    <row r="208" spans="2:9" ht="15.75">
      <c r="B208" s="12">
        <v>194</v>
      </c>
      <c r="C208" s="13">
        <f aca="true" t="shared" si="14" ref="C208:C254">$C$6</f>
        <v>0.07</v>
      </c>
      <c r="D208" s="14">
        <f>-PMT(C208/12,$C$11,$G$5)</f>
        <v>24382.780635911004</v>
      </c>
      <c r="E208" s="15" t="e">
        <f>-PPMT(C208/12,B208,$C$11,$G$5)</f>
        <v>#NUM!</v>
      </c>
      <c r="F208" s="15" t="e">
        <f>-IPMT(C208/12,B208,$C$11,$G$5)</f>
        <v>#NUM!</v>
      </c>
      <c r="G208" s="15" t="e">
        <f t="shared" si="12"/>
        <v>#NUM!</v>
      </c>
      <c r="H208" s="15" t="e">
        <f t="shared" si="13"/>
        <v>#NUM!</v>
      </c>
      <c r="I208" s="15" t="e">
        <f t="shared" si="11"/>
        <v>#NUM!</v>
      </c>
    </row>
    <row r="209" spans="2:9" ht="15.75">
      <c r="B209" s="12">
        <v>195</v>
      </c>
      <c r="C209" s="13">
        <f t="shared" si="14"/>
        <v>0.07</v>
      </c>
      <c r="D209" s="14">
        <f>-PMT(C209/12,$C$11,$G$5)</f>
        <v>24382.780635911004</v>
      </c>
      <c r="E209" s="15" t="e">
        <f>-PPMT(C209/12,B209,$C$11,$G$5)</f>
        <v>#NUM!</v>
      </c>
      <c r="F209" s="15" t="e">
        <f>-IPMT(C209/12,B209,$C$11,$G$5)</f>
        <v>#NUM!</v>
      </c>
      <c r="G209" s="15" t="e">
        <f t="shared" si="12"/>
        <v>#NUM!</v>
      </c>
      <c r="H209" s="15" t="e">
        <f t="shared" si="13"/>
        <v>#NUM!</v>
      </c>
      <c r="I209" s="15" t="e">
        <f aca="true" t="shared" si="15" ref="I209:I254">I208-E209</f>
        <v>#NUM!</v>
      </c>
    </row>
    <row r="210" spans="2:9" ht="15.75">
      <c r="B210" s="12">
        <v>196</v>
      </c>
      <c r="C210" s="13">
        <f t="shared" si="14"/>
        <v>0.07</v>
      </c>
      <c r="D210" s="14">
        <f>-PMT(C210/12,$C$11,$G$5)</f>
        <v>24382.780635911004</v>
      </c>
      <c r="E210" s="15" t="e">
        <f>-PPMT(C210/12,B210,$C$11,$G$5)</f>
        <v>#NUM!</v>
      </c>
      <c r="F210" s="15" t="e">
        <f>-IPMT(C210/12,B210,$C$11,$G$5)</f>
        <v>#NUM!</v>
      </c>
      <c r="G210" s="15" t="e">
        <f t="shared" si="12"/>
        <v>#NUM!</v>
      </c>
      <c r="H210" s="15" t="e">
        <f t="shared" si="13"/>
        <v>#NUM!</v>
      </c>
      <c r="I210" s="15" t="e">
        <f t="shared" si="15"/>
        <v>#NUM!</v>
      </c>
    </row>
    <row r="211" spans="2:9" ht="15.75">
      <c r="B211" s="12">
        <v>197</v>
      </c>
      <c r="C211" s="13">
        <f t="shared" si="14"/>
        <v>0.07</v>
      </c>
      <c r="D211" s="14">
        <f>-PMT(C211/12,$C$11,$G$5)</f>
        <v>24382.780635911004</v>
      </c>
      <c r="E211" s="15" t="e">
        <f>-PPMT(C211/12,B211,$C$11,$G$5)</f>
        <v>#NUM!</v>
      </c>
      <c r="F211" s="15" t="e">
        <f>-IPMT(C211/12,B211,$C$11,$G$5)</f>
        <v>#NUM!</v>
      </c>
      <c r="G211" s="15" t="e">
        <f t="shared" si="12"/>
        <v>#NUM!</v>
      </c>
      <c r="H211" s="15" t="e">
        <f t="shared" si="13"/>
        <v>#NUM!</v>
      </c>
      <c r="I211" s="15" t="e">
        <f t="shared" si="15"/>
        <v>#NUM!</v>
      </c>
    </row>
    <row r="212" spans="2:9" ht="15.75">
      <c r="B212" s="12">
        <v>198</v>
      </c>
      <c r="C212" s="13">
        <f t="shared" si="14"/>
        <v>0.07</v>
      </c>
      <c r="D212" s="14">
        <f>-PMT(C212/12,$C$11,$G$5)</f>
        <v>24382.780635911004</v>
      </c>
      <c r="E212" s="15" t="e">
        <f>-PPMT(C212/12,B212,$C$11,$G$5)</f>
        <v>#NUM!</v>
      </c>
      <c r="F212" s="15" t="e">
        <f>-IPMT(C212/12,B212,$C$11,$G$5)</f>
        <v>#NUM!</v>
      </c>
      <c r="G212" s="15" t="e">
        <f t="shared" si="12"/>
        <v>#NUM!</v>
      </c>
      <c r="H212" s="15" t="e">
        <f t="shared" si="13"/>
        <v>#NUM!</v>
      </c>
      <c r="I212" s="15" t="e">
        <f t="shared" si="15"/>
        <v>#NUM!</v>
      </c>
    </row>
    <row r="213" spans="2:9" ht="15.75">
      <c r="B213" s="12">
        <v>199</v>
      </c>
      <c r="C213" s="13">
        <f t="shared" si="14"/>
        <v>0.07</v>
      </c>
      <c r="D213" s="14">
        <f>-PMT(C213/12,$C$11,$G$5)</f>
        <v>24382.780635911004</v>
      </c>
      <c r="E213" s="15" t="e">
        <f>-PPMT(C213/12,B213,$C$11,$G$5)</f>
        <v>#NUM!</v>
      </c>
      <c r="F213" s="15" t="e">
        <f>-IPMT(C213/12,B213,$C$11,$G$5)</f>
        <v>#NUM!</v>
      </c>
      <c r="G213" s="15" t="e">
        <f t="shared" si="12"/>
        <v>#NUM!</v>
      </c>
      <c r="H213" s="15" t="e">
        <f t="shared" si="13"/>
        <v>#NUM!</v>
      </c>
      <c r="I213" s="15" t="e">
        <f t="shared" si="15"/>
        <v>#NUM!</v>
      </c>
    </row>
    <row r="214" spans="2:9" ht="15.75">
      <c r="B214" s="12">
        <v>200</v>
      </c>
      <c r="C214" s="13">
        <f t="shared" si="14"/>
        <v>0.07</v>
      </c>
      <c r="D214" s="14">
        <f>-PMT(C214/12,$C$11,$G$5)</f>
        <v>24382.780635911004</v>
      </c>
      <c r="E214" s="15" t="e">
        <f>-PPMT(C214/12,B214,$C$11,$G$5)</f>
        <v>#NUM!</v>
      </c>
      <c r="F214" s="15" t="e">
        <f>-IPMT(C214/12,B214,$C$11,$G$5)</f>
        <v>#NUM!</v>
      </c>
      <c r="G214" s="15" t="e">
        <f t="shared" si="12"/>
        <v>#NUM!</v>
      </c>
      <c r="H214" s="15" t="e">
        <f t="shared" si="13"/>
        <v>#NUM!</v>
      </c>
      <c r="I214" s="15" t="e">
        <f t="shared" si="15"/>
        <v>#NUM!</v>
      </c>
    </row>
    <row r="215" spans="2:9" ht="15.75">
      <c r="B215" s="12">
        <v>201</v>
      </c>
      <c r="C215" s="13">
        <f t="shared" si="14"/>
        <v>0.07</v>
      </c>
      <c r="D215" s="14">
        <f>-PMT(C215/12,$C$11,$G$5)</f>
        <v>24382.780635911004</v>
      </c>
      <c r="E215" s="15" t="e">
        <f>-PPMT(C215/12,B215,$C$11,$G$5)</f>
        <v>#NUM!</v>
      </c>
      <c r="F215" s="15" t="e">
        <f>-IPMT(C215/12,B215,$C$11,$G$5)</f>
        <v>#NUM!</v>
      </c>
      <c r="G215" s="15" t="e">
        <f t="shared" si="12"/>
        <v>#NUM!</v>
      </c>
      <c r="H215" s="15" t="e">
        <f t="shared" si="13"/>
        <v>#NUM!</v>
      </c>
      <c r="I215" s="15" t="e">
        <f t="shared" si="15"/>
        <v>#NUM!</v>
      </c>
    </row>
    <row r="216" spans="2:9" ht="15.75">
      <c r="B216" s="12">
        <v>202</v>
      </c>
      <c r="C216" s="13">
        <f t="shared" si="14"/>
        <v>0.07</v>
      </c>
      <c r="D216" s="14">
        <f>-PMT(C216/12,$C$11,$G$5)</f>
        <v>24382.780635911004</v>
      </c>
      <c r="E216" s="15" t="e">
        <f>-PPMT(C216/12,B216,$C$11,$G$5)</f>
        <v>#NUM!</v>
      </c>
      <c r="F216" s="15" t="e">
        <f>-IPMT(C216/12,B216,$C$11,$G$5)</f>
        <v>#NUM!</v>
      </c>
      <c r="G216" s="15" t="e">
        <f t="shared" si="12"/>
        <v>#NUM!</v>
      </c>
      <c r="H216" s="15" t="e">
        <f t="shared" si="13"/>
        <v>#NUM!</v>
      </c>
      <c r="I216" s="15" t="e">
        <f t="shared" si="15"/>
        <v>#NUM!</v>
      </c>
    </row>
    <row r="217" spans="2:9" ht="15.75">
      <c r="B217" s="12">
        <v>203</v>
      </c>
      <c r="C217" s="13">
        <f t="shared" si="14"/>
        <v>0.07</v>
      </c>
      <c r="D217" s="14">
        <f>-PMT(C217/12,$C$11,$G$5)</f>
        <v>24382.780635911004</v>
      </c>
      <c r="E217" s="15" t="e">
        <f>-PPMT(C217/12,B217,$C$11,$G$5)</f>
        <v>#NUM!</v>
      </c>
      <c r="F217" s="15" t="e">
        <f>-IPMT(C217/12,B217,$C$11,$G$5)</f>
        <v>#NUM!</v>
      </c>
      <c r="G217" s="15" t="e">
        <f t="shared" si="12"/>
        <v>#NUM!</v>
      </c>
      <c r="H217" s="15" t="e">
        <f t="shared" si="13"/>
        <v>#NUM!</v>
      </c>
      <c r="I217" s="15" t="e">
        <f t="shared" si="15"/>
        <v>#NUM!</v>
      </c>
    </row>
    <row r="218" spans="2:9" ht="15.75">
      <c r="B218" s="12">
        <v>204</v>
      </c>
      <c r="C218" s="13">
        <f t="shared" si="14"/>
        <v>0.07</v>
      </c>
      <c r="D218" s="14">
        <f>-PMT(C218/12,$C$11,$G$5)</f>
        <v>24382.780635911004</v>
      </c>
      <c r="E218" s="15" t="e">
        <f>-PPMT(C218/12,B218,$C$11,$G$5)</f>
        <v>#NUM!</v>
      </c>
      <c r="F218" s="15" t="e">
        <f>-IPMT(C218/12,B218,$C$11,$G$5)</f>
        <v>#NUM!</v>
      </c>
      <c r="G218" s="15" t="e">
        <f t="shared" si="12"/>
        <v>#NUM!</v>
      </c>
      <c r="H218" s="15" t="e">
        <f t="shared" si="13"/>
        <v>#NUM!</v>
      </c>
      <c r="I218" s="15" t="e">
        <f t="shared" si="15"/>
        <v>#NUM!</v>
      </c>
    </row>
    <row r="219" spans="2:9" ht="15.75">
      <c r="B219" s="12">
        <v>205</v>
      </c>
      <c r="C219" s="13">
        <f t="shared" si="14"/>
        <v>0.07</v>
      </c>
      <c r="D219" s="14">
        <f>-PMT(C219/12,$C$11,$G$5)</f>
        <v>24382.780635911004</v>
      </c>
      <c r="E219" s="15" t="e">
        <f>-PPMT(C219/12,B219,$C$11,$G$5)</f>
        <v>#NUM!</v>
      </c>
      <c r="F219" s="15" t="e">
        <f>-IPMT(C219/12,B219,$C$11,$G$5)</f>
        <v>#NUM!</v>
      </c>
      <c r="G219" s="15" t="e">
        <f t="shared" si="12"/>
        <v>#NUM!</v>
      </c>
      <c r="H219" s="15" t="e">
        <f t="shared" si="13"/>
        <v>#NUM!</v>
      </c>
      <c r="I219" s="15" t="e">
        <f t="shared" si="15"/>
        <v>#NUM!</v>
      </c>
    </row>
    <row r="220" spans="2:9" ht="15.75">
      <c r="B220" s="12">
        <v>206</v>
      </c>
      <c r="C220" s="13">
        <f t="shared" si="14"/>
        <v>0.07</v>
      </c>
      <c r="D220" s="14">
        <f>-PMT(C220/12,$C$11,$G$5)</f>
        <v>24382.780635911004</v>
      </c>
      <c r="E220" s="15" t="e">
        <f>-PPMT(C220/12,B220,$C$11,$G$5)</f>
        <v>#NUM!</v>
      </c>
      <c r="F220" s="15" t="e">
        <f>-IPMT(C220/12,B220,$C$11,$G$5)</f>
        <v>#NUM!</v>
      </c>
      <c r="G220" s="15" t="e">
        <f t="shared" si="12"/>
        <v>#NUM!</v>
      </c>
      <c r="H220" s="15" t="e">
        <f t="shared" si="13"/>
        <v>#NUM!</v>
      </c>
      <c r="I220" s="15" t="e">
        <f t="shared" si="15"/>
        <v>#NUM!</v>
      </c>
    </row>
    <row r="221" spans="2:9" ht="15.75">
      <c r="B221" s="12">
        <v>207</v>
      </c>
      <c r="C221" s="13">
        <f t="shared" si="14"/>
        <v>0.07</v>
      </c>
      <c r="D221" s="14">
        <f>-PMT(C221/12,$C$11,$G$5)</f>
        <v>24382.780635911004</v>
      </c>
      <c r="E221" s="15" t="e">
        <f>-PPMT(C221/12,B221,$C$11,$G$5)</f>
        <v>#NUM!</v>
      </c>
      <c r="F221" s="15" t="e">
        <f>-IPMT(C221/12,B221,$C$11,$G$5)</f>
        <v>#NUM!</v>
      </c>
      <c r="G221" s="15" t="e">
        <f aca="true" t="shared" si="16" ref="G221:G254">G220+E221</f>
        <v>#NUM!</v>
      </c>
      <c r="H221" s="15" t="e">
        <f aca="true" t="shared" si="17" ref="H221:H254">H220+F221</f>
        <v>#NUM!</v>
      </c>
      <c r="I221" s="15" t="e">
        <f t="shared" si="15"/>
        <v>#NUM!</v>
      </c>
    </row>
    <row r="222" spans="2:9" ht="15.75">
      <c r="B222" s="12">
        <v>208</v>
      </c>
      <c r="C222" s="13">
        <f t="shared" si="14"/>
        <v>0.07</v>
      </c>
      <c r="D222" s="14">
        <f>-PMT(C222/12,$C$11,$G$5)</f>
        <v>24382.780635911004</v>
      </c>
      <c r="E222" s="15" t="e">
        <f>-PPMT(C222/12,B222,$C$11,$G$5)</f>
        <v>#NUM!</v>
      </c>
      <c r="F222" s="15" t="e">
        <f>-IPMT(C222/12,B222,$C$11,$G$5)</f>
        <v>#NUM!</v>
      </c>
      <c r="G222" s="15" t="e">
        <f t="shared" si="16"/>
        <v>#NUM!</v>
      </c>
      <c r="H222" s="15" t="e">
        <f t="shared" si="17"/>
        <v>#NUM!</v>
      </c>
      <c r="I222" s="15" t="e">
        <f t="shared" si="15"/>
        <v>#NUM!</v>
      </c>
    </row>
    <row r="223" spans="2:9" ht="15.75">
      <c r="B223" s="12">
        <v>209</v>
      </c>
      <c r="C223" s="13">
        <f t="shared" si="14"/>
        <v>0.07</v>
      </c>
      <c r="D223" s="14">
        <f>-PMT(C223/12,$C$11,$G$5)</f>
        <v>24382.780635911004</v>
      </c>
      <c r="E223" s="15" t="e">
        <f>-PPMT(C223/12,B223,$C$11,$G$5)</f>
        <v>#NUM!</v>
      </c>
      <c r="F223" s="15" t="e">
        <f>-IPMT(C223/12,B223,$C$11,$G$5)</f>
        <v>#NUM!</v>
      </c>
      <c r="G223" s="15" t="e">
        <f t="shared" si="16"/>
        <v>#NUM!</v>
      </c>
      <c r="H223" s="15" t="e">
        <f t="shared" si="17"/>
        <v>#NUM!</v>
      </c>
      <c r="I223" s="15" t="e">
        <f t="shared" si="15"/>
        <v>#NUM!</v>
      </c>
    </row>
    <row r="224" spans="2:9" ht="15.75">
      <c r="B224" s="12">
        <v>210</v>
      </c>
      <c r="C224" s="13">
        <f t="shared" si="14"/>
        <v>0.07</v>
      </c>
      <c r="D224" s="14">
        <f>-PMT(C224/12,$C$11,$G$5)</f>
        <v>24382.780635911004</v>
      </c>
      <c r="E224" s="15" t="e">
        <f>-PPMT(C224/12,B224,$C$11,$G$5)</f>
        <v>#NUM!</v>
      </c>
      <c r="F224" s="15" t="e">
        <f>-IPMT(C224/12,B224,$C$11,$G$5)</f>
        <v>#NUM!</v>
      </c>
      <c r="G224" s="15" t="e">
        <f t="shared" si="16"/>
        <v>#NUM!</v>
      </c>
      <c r="H224" s="15" t="e">
        <f t="shared" si="17"/>
        <v>#NUM!</v>
      </c>
      <c r="I224" s="15" t="e">
        <f t="shared" si="15"/>
        <v>#NUM!</v>
      </c>
    </row>
    <row r="225" spans="2:9" ht="15.75">
      <c r="B225" s="12">
        <v>211</v>
      </c>
      <c r="C225" s="13">
        <f t="shared" si="14"/>
        <v>0.07</v>
      </c>
      <c r="D225" s="14">
        <f>-PMT(C225/12,$C$11,$G$5)</f>
        <v>24382.780635911004</v>
      </c>
      <c r="E225" s="15" t="e">
        <f>-PPMT(C225/12,B225,$C$11,$G$5)</f>
        <v>#NUM!</v>
      </c>
      <c r="F225" s="15" t="e">
        <f>-IPMT(C225/12,B225,$C$11,$G$5)</f>
        <v>#NUM!</v>
      </c>
      <c r="G225" s="15" t="e">
        <f t="shared" si="16"/>
        <v>#NUM!</v>
      </c>
      <c r="H225" s="15" t="e">
        <f t="shared" si="17"/>
        <v>#NUM!</v>
      </c>
      <c r="I225" s="15" t="e">
        <f t="shared" si="15"/>
        <v>#NUM!</v>
      </c>
    </row>
    <row r="226" spans="2:9" ht="15.75">
      <c r="B226" s="12">
        <v>212</v>
      </c>
      <c r="C226" s="13">
        <f t="shared" si="14"/>
        <v>0.07</v>
      </c>
      <c r="D226" s="14">
        <f>-PMT(C226/12,$C$11,$G$5)</f>
        <v>24382.780635911004</v>
      </c>
      <c r="E226" s="15" t="e">
        <f>-PPMT(C226/12,B226,$C$11,$G$5)</f>
        <v>#NUM!</v>
      </c>
      <c r="F226" s="15" t="e">
        <f>-IPMT(C226/12,B226,$C$11,$G$5)</f>
        <v>#NUM!</v>
      </c>
      <c r="G226" s="15" t="e">
        <f t="shared" si="16"/>
        <v>#NUM!</v>
      </c>
      <c r="H226" s="15" t="e">
        <f t="shared" si="17"/>
        <v>#NUM!</v>
      </c>
      <c r="I226" s="15" t="e">
        <f t="shared" si="15"/>
        <v>#NUM!</v>
      </c>
    </row>
    <row r="227" spans="2:9" ht="15.75">
      <c r="B227" s="12">
        <v>213</v>
      </c>
      <c r="C227" s="13">
        <f t="shared" si="14"/>
        <v>0.07</v>
      </c>
      <c r="D227" s="14">
        <f>-PMT(C227/12,$C$11,$G$5)</f>
        <v>24382.780635911004</v>
      </c>
      <c r="E227" s="15" t="e">
        <f>-PPMT(C227/12,B227,$C$11,$G$5)</f>
        <v>#NUM!</v>
      </c>
      <c r="F227" s="15" t="e">
        <f>-IPMT(C227/12,B227,$C$11,$G$5)</f>
        <v>#NUM!</v>
      </c>
      <c r="G227" s="15" t="e">
        <f t="shared" si="16"/>
        <v>#NUM!</v>
      </c>
      <c r="H227" s="15" t="e">
        <f t="shared" si="17"/>
        <v>#NUM!</v>
      </c>
      <c r="I227" s="15" t="e">
        <f t="shared" si="15"/>
        <v>#NUM!</v>
      </c>
    </row>
    <row r="228" spans="2:9" ht="15.75">
      <c r="B228" s="12">
        <v>214</v>
      </c>
      <c r="C228" s="13">
        <f t="shared" si="14"/>
        <v>0.07</v>
      </c>
      <c r="D228" s="14">
        <f>-PMT(C228/12,$C$11,$G$5)</f>
        <v>24382.780635911004</v>
      </c>
      <c r="E228" s="15" t="e">
        <f>-PPMT(C228/12,B228,$C$11,$G$5)</f>
        <v>#NUM!</v>
      </c>
      <c r="F228" s="15" t="e">
        <f>-IPMT(C228/12,B228,$C$11,$G$5)</f>
        <v>#NUM!</v>
      </c>
      <c r="G228" s="15" t="e">
        <f t="shared" si="16"/>
        <v>#NUM!</v>
      </c>
      <c r="H228" s="15" t="e">
        <f t="shared" si="17"/>
        <v>#NUM!</v>
      </c>
      <c r="I228" s="15" t="e">
        <f t="shared" si="15"/>
        <v>#NUM!</v>
      </c>
    </row>
    <row r="229" spans="2:9" ht="15.75">
      <c r="B229" s="12">
        <v>215</v>
      </c>
      <c r="C229" s="13">
        <f t="shared" si="14"/>
        <v>0.07</v>
      </c>
      <c r="D229" s="14">
        <f>-PMT(C229/12,$C$11,$G$5)</f>
        <v>24382.780635911004</v>
      </c>
      <c r="E229" s="15" t="e">
        <f>-PPMT(C229/12,B229,$C$11,$G$5)</f>
        <v>#NUM!</v>
      </c>
      <c r="F229" s="15" t="e">
        <f>-IPMT(C229/12,B229,$C$11,$G$5)</f>
        <v>#NUM!</v>
      </c>
      <c r="G229" s="15" t="e">
        <f t="shared" si="16"/>
        <v>#NUM!</v>
      </c>
      <c r="H229" s="15" t="e">
        <f t="shared" si="17"/>
        <v>#NUM!</v>
      </c>
      <c r="I229" s="15" t="e">
        <f t="shared" si="15"/>
        <v>#NUM!</v>
      </c>
    </row>
    <row r="230" spans="2:9" ht="15.75">
      <c r="B230" s="12">
        <v>216</v>
      </c>
      <c r="C230" s="13">
        <f t="shared" si="14"/>
        <v>0.07</v>
      </c>
      <c r="D230" s="14">
        <f>-PMT(C230/12,$C$11,$G$5)</f>
        <v>24382.780635911004</v>
      </c>
      <c r="E230" s="15" t="e">
        <f>-PPMT(C230/12,B230,$C$11,$G$5)</f>
        <v>#NUM!</v>
      </c>
      <c r="F230" s="15" t="e">
        <f>-IPMT(C230/12,B230,$C$11,$G$5)</f>
        <v>#NUM!</v>
      </c>
      <c r="G230" s="15" t="e">
        <f t="shared" si="16"/>
        <v>#NUM!</v>
      </c>
      <c r="H230" s="15" t="e">
        <f t="shared" si="17"/>
        <v>#NUM!</v>
      </c>
      <c r="I230" s="15" t="e">
        <f t="shared" si="15"/>
        <v>#NUM!</v>
      </c>
    </row>
    <row r="231" spans="2:9" ht="15.75">
      <c r="B231" s="12">
        <v>217</v>
      </c>
      <c r="C231" s="13">
        <f t="shared" si="14"/>
        <v>0.07</v>
      </c>
      <c r="D231" s="14">
        <f>-PMT(C231/12,$C$11,$G$5)</f>
        <v>24382.780635911004</v>
      </c>
      <c r="E231" s="15" t="e">
        <f>-PPMT(C231/12,B231,$C$11,$G$5)</f>
        <v>#NUM!</v>
      </c>
      <c r="F231" s="15" t="e">
        <f>-IPMT(C231/12,B231,$C$11,$G$5)</f>
        <v>#NUM!</v>
      </c>
      <c r="G231" s="15" t="e">
        <f t="shared" si="16"/>
        <v>#NUM!</v>
      </c>
      <c r="H231" s="15" t="e">
        <f t="shared" si="17"/>
        <v>#NUM!</v>
      </c>
      <c r="I231" s="15" t="e">
        <f t="shared" si="15"/>
        <v>#NUM!</v>
      </c>
    </row>
    <row r="232" spans="2:9" ht="15.75">
      <c r="B232" s="12">
        <v>218</v>
      </c>
      <c r="C232" s="13">
        <f t="shared" si="14"/>
        <v>0.07</v>
      </c>
      <c r="D232" s="14">
        <f>-PMT(C232/12,$C$11,$G$5)</f>
        <v>24382.780635911004</v>
      </c>
      <c r="E232" s="15" t="e">
        <f>-PPMT(C232/12,B232,$C$11,$G$5)</f>
        <v>#NUM!</v>
      </c>
      <c r="F232" s="15" t="e">
        <f>-IPMT(C232/12,B232,$C$11,$G$5)</f>
        <v>#NUM!</v>
      </c>
      <c r="G232" s="15" t="e">
        <f t="shared" si="16"/>
        <v>#NUM!</v>
      </c>
      <c r="H232" s="15" t="e">
        <f t="shared" si="17"/>
        <v>#NUM!</v>
      </c>
      <c r="I232" s="15" t="e">
        <f t="shared" si="15"/>
        <v>#NUM!</v>
      </c>
    </row>
    <row r="233" spans="2:9" ht="15.75">
      <c r="B233" s="12">
        <v>219</v>
      </c>
      <c r="C233" s="13">
        <f t="shared" si="14"/>
        <v>0.07</v>
      </c>
      <c r="D233" s="14">
        <f>-PMT(C233/12,$C$11,$G$5)</f>
        <v>24382.780635911004</v>
      </c>
      <c r="E233" s="15" t="e">
        <f>-PPMT(C233/12,B233,$C$11,$G$5)</f>
        <v>#NUM!</v>
      </c>
      <c r="F233" s="15" t="e">
        <f>-IPMT(C233/12,B233,$C$11,$G$5)</f>
        <v>#NUM!</v>
      </c>
      <c r="G233" s="15" t="e">
        <f t="shared" si="16"/>
        <v>#NUM!</v>
      </c>
      <c r="H233" s="15" t="e">
        <f t="shared" si="17"/>
        <v>#NUM!</v>
      </c>
      <c r="I233" s="15" t="e">
        <f t="shared" si="15"/>
        <v>#NUM!</v>
      </c>
    </row>
    <row r="234" spans="2:9" ht="15.75">
      <c r="B234" s="12">
        <v>220</v>
      </c>
      <c r="C234" s="13">
        <f t="shared" si="14"/>
        <v>0.07</v>
      </c>
      <c r="D234" s="14">
        <f>-PMT(C234/12,$C$11,$G$5)</f>
        <v>24382.780635911004</v>
      </c>
      <c r="E234" s="15" t="e">
        <f>-PPMT(C234/12,B234,$C$11,$G$5)</f>
        <v>#NUM!</v>
      </c>
      <c r="F234" s="15" t="e">
        <f>-IPMT(C234/12,B234,$C$11,$G$5)</f>
        <v>#NUM!</v>
      </c>
      <c r="G234" s="15" t="e">
        <f t="shared" si="16"/>
        <v>#NUM!</v>
      </c>
      <c r="H234" s="15" t="e">
        <f t="shared" si="17"/>
        <v>#NUM!</v>
      </c>
      <c r="I234" s="15" t="e">
        <f t="shared" si="15"/>
        <v>#NUM!</v>
      </c>
    </row>
    <row r="235" spans="2:9" ht="15.75">
      <c r="B235" s="12">
        <v>221</v>
      </c>
      <c r="C235" s="13">
        <f t="shared" si="14"/>
        <v>0.07</v>
      </c>
      <c r="D235" s="14">
        <f>-PMT(C235/12,$C$11,$G$5)</f>
        <v>24382.780635911004</v>
      </c>
      <c r="E235" s="15" t="e">
        <f>-PPMT(C235/12,B235,$C$11,$G$5)</f>
        <v>#NUM!</v>
      </c>
      <c r="F235" s="15" t="e">
        <f>-IPMT(C235/12,B235,$C$11,$G$5)</f>
        <v>#NUM!</v>
      </c>
      <c r="G235" s="15" t="e">
        <f t="shared" si="16"/>
        <v>#NUM!</v>
      </c>
      <c r="H235" s="15" t="e">
        <f t="shared" si="17"/>
        <v>#NUM!</v>
      </c>
      <c r="I235" s="15" t="e">
        <f t="shared" si="15"/>
        <v>#NUM!</v>
      </c>
    </row>
    <row r="236" spans="2:9" ht="15.75">
      <c r="B236" s="12">
        <v>222</v>
      </c>
      <c r="C236" s="13">
        <f t="shared" si="14"/>
        <v>0.07</v>
      </c>
      <c r="D236" s="14">
        <f>-PMT(C236/12,$C$11,$G$5)</f>
        <v>24382.780635911004</v>
      </c>
      <c r="E236" s="15" t="e">
        <f>-PPMT(C236/12,B236,$C$11,$G$5)</f>
        <v>#NUM!</v>
      </c>
      <c r="F236" s="15" t="e">
        <f>-IPMT(C236/12,B236,$C$11,$G$5)</f>
        <v>#NUM!</v>
      </c>
      <c r="G236" s="15" t="e">
        <f t="shared" si="16"/>
        <v>#NUM!</v>
      </c>
      <c r="H236" s="15" t="e">
        <f t="shared" si="17"/>
        <v>#NUM!</v>
      </c>
      <c r="I236" s="15" t="e">
        <f t="shared" si="15"/>
        <v>#NUM!</v>
      </c>
    </row>
    <row r="237" spans="2:9" ht="15.75">
      <c r="B237" s="12">
        <v>223</v>
      </c>
      <c r="C237" s="13">
        <f t="shared" si="14"/>
        <v>0.07</v>
      </c>
      <c r="D237" s="14">
        <f>-PMT(C237/12,$C$11,$G$5)</f>
        <v>24382.780635911004</v>
      </c>
      <c r="E237" s="15" t="e">
        <f>-PPMT(C237/12,B237,$C$11,$G$5)</f>
        <v>#NUM!</v>
      </c>
      <c r="F237" s="15" t="e">
        <f>-IPMT(C237/12,B237,$C$11,$G$5)</f>
        <v>#NUM!</v>
      </c>
      <c r="G237" s="15" t="e">
        <f t="shared" si="16"/>
        <v>#NUM!</v>
      </c>
      <c r="H237" s="15" t="e">
        <f t="shared" si="17"/>
        <v>#NUM!</v>
      </c>
      <c r="I237" s="15" t="e">
        <f t="shared" si="15"/>
        <v>#NUM!</v>
      </c>
    </row>
    <row r="238" spans="2:9" ht="15.75">
      <c r="B238" s="12">
        <v>224</v>
      </c>
      <c r="C238" s="13">
        <f t="shared" si="14"/>
        <v>0.07</v>
      </c>
      <c r="D238" s="14">
        <f>-PMT(C238/12,$C$11,$G$5)</f>
        <v>24382.780635911004</v>
      </c>
      <c r="E238" s="15" t="e">
        <f>-PPMT(C238/12,B238,$C$11,$G$5)</f>
        <v>#NUM!</v>
      </c>
      <c r="F238" s="15" t="e">
        <f>-IPMT(C238/12,B238,$C$11,$G$5)</f>
        <v>#NUM!</v>
      </c>
      <c r="G238" s="15" t="e">
        <f t="shared" si="16"/>
        <v>#NUM!</v>
      </c>
      <c r="H238" s="15" t="e">
        <f t="shared" si="17"/>
        <v>#NUM!</v>
      </c>
      <c r="I238" s="15" t="e">
        <f t="shared" si="15"/>
        <v>#NUM!</v>
      </c>
    </row>
    <row r="239" spans="2:9" ht="15.75">
      <c r="B239" s="12">
        <v>225</v>
      </c>
      <c r="C239" s="13">
        <f t="shared" si="14"/>
        <v>0.07</v>
      </c>
      <c r="D239" s="14">
        <f>-PMT(C239/12,$C$11,$G$5)</f>
        <v>24382.780635911004</v>
      </c>
      <c r="E239" s="15" t="e">
        <f>-PPMT(C239/12,B239,$C$11,$G$5)</f>
        <v>#NUM!</v>
      </c>
      <c r="F239" s="15" t="e">
        <f>-IPMT(C239/12,B239,$C$11,$G$5)</f>
        <v>#NUM!</v>
      </c>
      <c r="G239" s="15" t="e">
        <f t="shared" si="16"/>
        <v>#NUM!</v>
      </c>
      <c r="H239" s="15" t="e">
        <f t="shared" si="17"/>
        <v>#NUM!</v>
      </c>
      <c r="I239" s="15" t="e">
        <f t="shared" si="15"/>
        <v>#NUM!</v>
      </c>
    </row>
    <row r="240" spans="2:9" ht="15.75">
      <c r="B240" s="12">
        <v>226</v>
      </c>
      <c r="C240" s="13">
        <f t="shared" si="14"/>
        <v>0.07</v>
      </c>
      <c r="D240" s="14">
        <f>-PMT(C240/12,$C$11,$G$5)</f>
        <v>24382.780635911004</v>
      </c>
      <c r="E240" s="15" t="e">
        <f>-PPMT(C240/12,B240,$C$11,$G$5)</f>
        <v>#NUM!</v>
      </c>
      <c r="F240" s="15" t="e">
        <f>-IPMT(C240/12,B240,$C$11,$G$5)</f>
        <v>#NUM!</v>
      </c>
      <c r="G240" s="15" t="e">
        <f t="shared" si="16"/>
        <v>#NUM!</v>
      </c>
      <c r="H240" s="15" t="e">
        <f t="shared" si="17"/>
        <v>#NUM!</v>
      </c>
      <c r="I240" s="15" t="e">
        <f t="shared" si="15"/>
        <v>#NUM!</v>
      </c>
    </row>
    <row r="241" spans="2:9" ht="15.75">
      <c r="B241" s="12">
        <v>227</v>
      </c>
      <c r="C241" s="13">
        <f t="shared" si="14"/>
        <v>0.07</v>
      </c>
      <c r="D241" s="14">
        <f>-PMT(C241/12,$C$11,$G$5)</f>
        <v>24382.780635911004</v>
      </c>
      <c r="E241" s="15" t="e">
        <f>-PPMT(C241/12,B241,$C$11,$G$5)</f>
        <v>#NUM!</v>
      </c>
      <c r="F241" s="15" t="e">
        <f>-IPMT(C241/12,B241,$C$11,$G$5)</f>
        <v>#NUM!</v>
      </c>
      <c r="G241" s="15" t="e">
        <f t="shared" si="16"/>
        <v>#NUM!</v>
      </c>
      <c r="H241" s="15" t="e">
        <f t="shared" si="17"/>
        <v>#NUM!</v>
      </c>
      <c r="I241" s="15" t="e">
        <f t="shared" si="15"/>
        <v>#NUM!</v>
      </c>
    </row>
    <row r="242" spans="2:9" ht="15.75">
      <c r="B242" s="12">
        <v>228</v>
      </c>
      <c r="C242" s="13">
        <f t="shared" si="14"/>
        <v>0.07</v>
      </c>
      <c r="D242" s="14">
        <f>-PMT(C242/12,$C$11,$G$5)</f>
        <v>24382.780635911004</v>
      </c>
      <c r="E242" s="15" t="e">
        <f>-PPMT(C242/12,B242,$C$11,$G$5)</f>
        <v>#NUM!</v>
      </c>
      <c r="F242" s="15" t="e">
        <f>-IPMT(C242/12,B242,$C$11,$G$5)</f>
        <v>#NUM!</v>
      </c>
      <c r="G242" s="15" t="e">
        <f t="shared" si="16"/>
        <v>#NUM!</v>
      </c>
      <c r="H242" s="15" t="e">
        <f t="shared" si="17"/>
        <v>#NUM!</v>
      </c>
      <c r="I242" s="15" t="e">
        <f t="shared" si="15"/>
        <v>#NUM!</v>
      </c>
    </row>
    <row r="243" spans="2:9" ht="15.75">
      <c r="B243" s="12">
        <v>229</v>
      </c>
      <c r="C243" s="13">
        <f t="shared" si="14"/>
        <v>0.07</v>
      </c>
      <c r="D243" s="14">
        <f>-PMT(C243/12,$C$11,$G$5)</f>
        <v>24382.780635911004</v>
      </c>
      <c r="E243" s="15" t="e">
        <f>-PPMT(C243/12,B243,$C$11,$G$5)</f>
        <v>#NUM!</v>
      </c>
      <c r="F243" s="15" t="e">
        <f>-IPMT(C243/12,B243,$C$11,$G$5)</f>
        <v>#NUM!</v>
      </c>
      <c r="G243" s="15" t="e">
        <f t="shared" si="16"/>
        <v>#NUM!</v>
      </c>
      <c r="H243" s="15" t="e">
        <f t="shared" si="17"/>
        <v>#NUM!</v>
      </c>
      <c r="I243" s="15" t="e">
        <f t="shared" si="15"/>
        <v>#NUM!</v>
      </c>
    </row>
    <row r="244" spans="2:9" ht="15.75">
      <c r="B244" s="12">
        <v>230</v>
      </c>
      <c r="C244" s="13">
        <f t="shared" si="14"/>
        <v>0.07</v>
      </c>
      <c r="D244" s="14">
        <f>-PMT(C244/12,$C$11,$G$5)</f>
        <v>24382.780635911004</v>
      </c>
      <c r="E244" s="15" t="e">
        <f>-PPMT(C244/12,B244,$C$11,$G$5)</f>
        <v>#NUM!</v>
      </c>
      <c r="F244" s="15" t="e">
        <f>-IPMT(C244/12,B244,$C$11,$G$5)</f>
        <v>#NUM!</v>
      </c>
      <c r="G244" s="15" t="e">
        <f t="shared" si="16"/>
        <v>#NUM!</v>
      </c>
      <c r="H244" s="15" t="e">
        <f t="shared" si="17"/>
        <v>#NUM!</v>
      </c>
      <c r="I244" s="15" t="e">
        <f t="shared" si="15"/>
        <v>#NUM!</v>
      </c>
    </row>
    <row r="245" spans="2:9" ht="15.75">
      <c r="B245" s="12">
        <v>231</v>
      </c>
      <c r="C245" s="13">
        <f t="shared" si="14"/>
        <v>0.07</v>
      </c>
      <c r="D245" s="14">
        <f>-PMT(C245/12,$C$11,$G$5)</f>
        <v>24382.780635911004</v>
      </c>
      <c r="E245" s="15" t="e">
        <f>-PPMT(C245/12,B245,$C$11,$G$5)</f>
        <v>#NUM!</v>
      </c>
      <c r="F245" s="15" t="e">
        <f>-IPMT(C245/12,B245,$C$11,$G$5)</f>
        <v>#NUM!</v>
      </c>
      <c r="G245" s="15" t="e">
        <f t="shared" si="16"/>
        <v>#NUM!</v>
      </c>
      <c r="H245" s="15" t="e">
        <f t="shared" si="17"/>
        <v>#NUM!</v>
      </c>
      <c r="I245" s="15" t="e">
        <f t="shared" si="15"/>
        <v>#NUM!</v>
      </c>
    </row>
    <row r="246" spans="2:9" ht="15.75">
      <c r="B246" s="12">
        <v>232</v>
      </c>
      <c r="C246" s="13">
        <f t="shared" si="14"/>
        <v>0.07</v>
      </c>
      <c r="D246" s="14">
        <f>-PMT(C246/12,$C$11,$G$5)</f>
        <v>24382.780635911004</v>
      </c>
      <c r="E246" s="15" t="e">
        <f>-PPMT(C246/12,B246,$C$11,$G$5)</f>
        <v>#NUM!</v>
      </c>
      <c r="F246" s="15" t="e">
        <f>-IPMT(C246/12,B246,$C$11,$G$5)</f>
        <v>#NUM!</v>
      </c>
      <c r="G246" s="15" t="e">
        <f t="shared" si="16"/>
        <v>#NUM!</v>
      </c>
      <c r="H246" s="15" t="e">
        <f t="shared" si="17"/>
        <v>#NUM!</v>
      </c>
      <c r="I246" s="15" t="e">
        <f t="shared" si="15"/>
        <v>#NUM!</v>
      </c>
    </row>
    <row r="247" spans="2:9" ht="15.75">
      <c r="B247" s="12">
        <v>233</v>
      </c>
      <c r="C247" s="13">
        <f t="shared" si="14"/>
        <v>0.07</v>
      </c>
      <c r="D247" s="14">
        <f>-PMT(C247/12,$C$11,$G$5)</f>
        <v>24382.780635911004</v>
      </c>
      <c r="E247" s="15" t="e">
        <f>-PPMT(C247/12,B247,$C$11,$G$5)</f>
        <v>#NUM!</v>
      </c>
      <c r="F247" s="15" t="e">
        <f>-IPMT(C247/12,B247,$C$11,$G$5)</f>
        <v>#NUM!</v>
      </c>
      <c r="G247" s="15" t="e">
        <f t="shared" si="16"/>
        <v>#NUM!</v>
      </c>
      <c r="H247" s="15" t="e">
        <f t="shared" si="17"/>
        <v>#NUM!</v>
      </c>
      <c r="I247" s="15" t="e">
        <f t="shared" si="15"/>
        <v>#NUM!</v>
      </c>
    </row>
    <row r="248" spans="2:9" ht="15.75">
      <c r="B248" s="12">
        <v>234</v>
      </c>
      <c r="C248" s="13">
        <f t="shared" si="14"/>
        <v>0.07</v>
      </c>
      <c r="D248" s="14">
        <f>-PMT(C248/12,$C$11,$G$5)</f>
        <v>24382.780635911004</v>
      </c>
      <c r="E248" s="15" t="e">
        <f>-PPMT(C248/12,B248,$C$11,$G$5)</f>
        <v>#NUM!</v>
      </c>
      <c r="F248" s="15" t="e">
        <f>-IPMT(C248/12,B248,$C$11,$G$5)</f>
        <v>#NUM!</v>
      </c>
      <c r="G248" s="15" t="e">
        <f t="shared" si="16"/>
        <v>#NUM!</v>
      </c>
      <c r="H248" s="15" t="e">
        <f t="shared" si="17"/>
        <v>#NUM!</v>
      </c>
      <c r="I248" s="15" t="e">
        <f t="shared" si="15"/>
        <v>#NUM!</v>
      </c>
    </row>
    <row r="249" spans="2:9" ht="15.75">
      <c r="B249" s="12">
        <v>235</v>
      </c>
      <c r="C249" s="13">
        <f t="shared" si="14"/>
        <v>0.07</v>
      </c>
      <c r="D249" s="14">
        <f>-PMT(C249/12,$C$11,$G$5)</f>
        <v>24382.780635911004</v>
      </c>
      <c r="E249" s="15" t="e">
        <f>-PPMT(C249/12,B249,$C$11,$G$5)</f>
        <v>#NUM!</v>
      </c>
      <c r="F249" s="15" t="e">
        <f>-IPMT(C249/12,B249,$C$11,$G$5)</f>
        <v>#NUM!</v>
      </c>
      <c r="G249" s="15" t="e">
        <f t="shared" si="16"/>
        <v>#NUM!</v>
      </c>
      <c r="H249" s="15" t="e">
        <f t="shared" si="17"/>
        <v>#NUM!</v>
      </c>
      <c r="I249" s="15" t="e">
        <f t="shared" si="15"/>
        <v>#NUM!</v>
      </c>
    </row>
    <row r="250" spans="2:9" ht="15.75">
      <c r="B250" s="12">
        <v>236</v>
      </c>
      <c r="C250" s="13">
        <f t="shared" si="14"/>
        <v>0.07</v>
      </c>
      <c r="D250" s="14">
        <f>-PMT(C250/12,$C$11,$G$5)</f>
        <v>24382.780635911004</v>
      </c>
      <c r="E250" s="15" t="e">
        <f>-PPMT(C250/12,B250,$C$11,$G$5)</f>
        <v>#NUM!</v>
      </c>
      <c r="F250" s="15" t="e">
        <f>-IPMT(C250/12,B250,$C$11,$G$5)</f>
        <v>#NUM!</v>
      </c>
      <c r="G250" s="15" t="e">
        <f t="shared" si="16"/>
        <v>#NUM!</v>
      </c>
      <c r="H250" s="15" t="e">
        <f t="shared" si="17"/>
        <v>#NUM!</v>
      </c>
      <c r="I250" s="15" t="e">
        <f t="shared" si="15"/>
        <v>#NUM!</v>
      </c>
    </row>
    <row r="251" spans="2:9" ht="15.75">
      <c r="B251" s="12">
        <v>237</v>
      </c>
      <c r="C251" s="13">
        <f t="shared" si="14"/>
        <v>0.07</v>
      </c>
      <c r="D251" s="14">
        <f>-PMT(C251/12,$C$11,$G$5)</f>
        <v>24382.780635911004</v>
      </c>
      <c r="E251" s="15" t="e">
        <f>-PPMT(C251/12,B251,$C$11,$G$5)</f>
        <v>#NUM!</v>
      </c>
      <c r="F251" s="15" t="e">
        <f>-IPMT(C251/12,B251,$C$11,$G$5)</f>
        <v>#NUM!</v>
      </c>
      <c r="G251" s="15" t="e">
        <f t="shared" si="16"/>
        <v>#NUM!</v>
      </c>
      <c r="H251" s="15" t="e">
        <f t="shared" si="17"/>
        <v>#NUM!</v>
      </c>
      <c r="I251" s="15" t="e">
        <f t="shared" si="15"/>
        <v>#NUM!</v>
      </c>
    </row>
    <row r="252" spans="2:9" ht="15.75">
      <c r="B252" s="12">
        <v>238</v>
      </c>
      <c r="C252" s="13">
        <f t="shared" si="14"/>
        <v>0.07</v>
      </c>
      <c r="D252" s="14">
        <f>-PMT(C252/12,$C$11,$G$5)</f>
        <v>24382.780635911004</v>
      </c>
      <c r="E252" s="15" t="e">
        <f>-PPMT(C252/12,B252,$C$11,$G$5)</f>
        <v>#NUM!</v>
      </c>
      <c r="F252" s="15" t="e">
        <f>-IPMT(C252/12,B252,$C$11,$G$5)</f>
        <v>#NUM!</v>
      </c>
      <c r="G252" s="15" t="e">
        <f t="shared" si="16"/>
        <v>#NUM!</v>
      </c>
      <c r="H252" s="15" t="e">
        <f t="shared" si="17"/>
        <v>#NUM!</v>
      </c>
      <c r="I252" s="15" t="e">
        <f t="shared" si="15"/>
        <v>#NUM!</v>
      </c>
    </row>
    <row r="253" spans="2:9" ht="15.75">
      <c r="B253" s="12">
        <v>239</v>
      </c>
      <c r="C253" s="13">
        <f t="shared" si="14"/>
        <v>0.07</v>
      </c>
      <c r="D253" s="14">
        <f>-PMT(C253/12,$C$11,$G$5)</f>
        <v>24382.780635911004</v>
      </c>
      <c r="E253" s="15" t="e">
        <f>-PPMT(C253/12,B253,$C$11,$G$5)</f>
        <v>#NUM!</v>
      </c>
      <c r="F253" s="15" t="e">
        <f>-IPMT(C253/12,B253,$C$11,$G$5)</f>
        <v>#NUM!</v>
      </c>
      <c r="G253" s="15" t="e">
        <f t="shared" si="16"/>
        <v>#NUM!</v>
      </c>
      <c r="H253" s="15" t="e">
        <f t="shared" si="17"/>
        <v>#NUM!</v>
      </c>
      <c r="I253" s="15" t="e">
        <f t="shared" si="15"/>
        <v>#NUM!</v>
      </c>
    </row>
    <row r="254" spans="2:9" ht="15.75">
      <c r="B254" s="12">
        <v>240</v>
      </c>
      <c r="C254" s="13">
        <f t="shared" si="14"/>
        <v>0.07</v>
      </c>
      <c r="D254" s="14">
        <f>-PMT(C254/12,$C$11,$G$5)</f>
        <v>24382.780635911004</v>
      </c>
      <c r="E254" s="15" t="e">
        <f>-PPMT(C254/12,B254,$C$11,$G$5)</f>
        <v>#NUM!</v>
      </c>
      <c r="F254" s="15" t="e">
        <f>-IPMT(C254/12,B254,$C$11,$G$5)</f>
        <v>#NUM!</v>
      </c>
      <c r="G254" s="15" t="e">
        <f t="shared" si="16"/>
        <v>#NUM!</v>
      </c>
      <c r="H254" s="15" t="e">
        <f t="shared" si="17"/>
        <v>#NUM!</v>
      </c>
      <c r="I254" s="15" t="e">
        <f t="shared" si="15"/>
        <v>#NUM!</v>
      </c>
    </row>
    <row r="255" spans="3:8" ht="15">
      <c r="C255" s="16"/>
      <c r="D255" s="17"/>
      <c r="E255" s="17"/>
      <c r="F255" s="17"/>
      <c r="G255" s="17"/>
      <c r="H255" s="17"/>
    </row>
    <row r="256" spans="3:8" ht="15">
      <c r="C256" s="16"/>
      <c r="D256" s="17"/>
      <c r="E256" s="17"/>
      <c r="F256" s="17"/>
      <c r="G256" s="17"/>
      <c r="H256" s="17"/>
    </row>
    <row r="257" spans="3:8" ht="15">
      <c r="C257" s="16"/>
      <c r="D257" s="17"/>
      <c r="E257" s="17"/>
      <c r="F257" s="17"/>
      <c r="G257" s="17"/>
      <c r="H257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John</cp:lastModifiedBy>
  <dcterms:created xsi:type="dcterms:W3CDTF">2005-05-28T15:03:36Z</dcterms:created>
  <dcterms:modified xsi:type="dcterms:W3CDTF">2006-09-22T04:19:07Z</dcterms:modified>
  <cp:category/>
  <cp:version/>
  <cp:contentType/>
  <cp:contentStatus/>
</cp:coreProperties>
</file>